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431189\Desktop\"/>
    </mc:Choice>
  </mc:AlternateContent>
  <xr:revisionPtr revIDLastSave="0" documentId="13_ncr:1_{D3A7E80A-965F-4474-A032-9B29EADECE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-1市提出用（支出伝票）" sheetId="1" r:id="rId1"/>
    <sheet name="3-2誌提出用（担当課控）" sheetId="4" r:id="rId2"/>
    <sheet name="3-3取扱店控" sheetId="5" r:id="rId3"/>
  </sheets>
  <definedNames>
    <definedName name="_xlnm.Print_Area" localSheetId="0">'3-1市提出用（支出伝票）'!$A$1:$T$55</definedName>
    <definedName name="_xlnm.Print_Area" localSheetId="1">'3-2誌提出用（担当課控）'!$A$1:$T$55</definedName>
    <definedName name="_xlnm.Print_Area" localSheetId="2">'3-3取扱店控'!$A$1:$T$55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4" l="1"/>
  <c r="P2" i="5" s="1"/>
  <c r="N28" i="5"/>
  <c r="K28" i="5"/>
  <c r="H28" i="5"/>
  <c r="E28" i="5"/>
  <c r="B28" i="5"/>
  <c r="N26" i="5"/>
  <c r="K26" i="5"/>
  <c r="H26" i="5"/>
  <c r="E26" i="5"/>
  <c r="B26" i="5"/>
  <c r="P15" i="5"/>
  <c r="N15" i="5"/>
  <c r="L15" i="5"/>
  <c r="J15" i="5"/>
  <c r="H15" i="5"/>
  <c r="F15" i="5"/>
  <c r="D15" i="5"/>
  <c r="B15" i="5"/>
  <c r="N30" i="4"/>
  <c r="B30" i="1"/>
  <c r="B30" i="5" s="1"/>
  <c r="N28" i="4"/>
  <c r="K28" i="4"/>
  <c r="H28" i="4"/>
  <c r="E28" i="4"/>
  <c r="B28" i="4"/>
  <c r="N26" i="4"/>
  <c r="K26" i="4"/>
  <c r="H26" i="4"/>
  <c r="E26" i="4"/>
  <c r="B26" i="4"/>
  <c r="F17" i="4"/>
  <c r="P15" i="4"/>
  <c r="N15" i="4"/>
  <c r="L15" i="4"/>
  <c r="J15" i="4"/>
  <c r="H15" i="4"/>
  <c r="F15" i="4"/>
  <c r="D15" i="4"/>
  <c r="B15" i="4"/>
  <c r="N30" i="1"/>
  <c r="N30" i="5" s="1"/>
  <c r="K30" i="1"/>
  <c r="K30" i="5" s="1"/>
  <c r="H30" i="1"/>
  <c r="H30" i="4" s="1"/>
  <c r="E30" i="1"/>
  <c r="E30" i="4" s="1"/>
  <c r="R28" i="1"/>
  <c r="R28" i="4" s="1"/>
  <c r="R28" i="5" s="1"/>
  <c r="R26" i="1"/>
  <c r="R26" i="4" s="1"/>
  <c r="R26" i="5" s="1"/>
  <c r="S15" i="1"/>
  <c r="S15" i="5" s="1"/>
  <c r="P17" i="1"/>
  <c r="P17" i="4" s="1"/>
  <c r="N17" i="1"/>
  <c r="N17" i="4" s="1"/>
  <c r="L17" i="1"/>
  <c r="L17" i="5" s="1"/>
  <c r="J17" i="1"/>
  <c r="J17" i="5" s="1"/>
  <c r="H17" i="1"/>
  <c r="H17" i="4" s="1"/>
  <c r="F17" i="1"/>
  <c r="F17" i="5" s="1"/>
  <c r="D17" i="1"/>
  <c r="D17" i="5" s="1"/>
  <c r="B17" i="1"/>
  <c r="B17" i="5" s="1"/>
  <c r="D17" i="4" l="1"/>
  <c r="E30" i="5"/>
  <c r="P17" i="5"/>
  <c r="N17" i="5"/>
  <c r="L17" i="4"/>
  <c r="B17" i="4"/>
  <c r="K30" i="4"/>
  <c r="H30" i="5"/>
  <c r="R30" i="1"/>
  <c r="B30" i="4"/>
  <c r="J17" i="4"/>
  <c r="H17" i="5"/>
  <c r="S17" i="1"/>
  <c r="S17" i="5" s="1"/>
  <c r="S15" i="4"/>
  <c r="S32" i="1" l="1"/>
  <c r="S32" i="5" s="1"/>
  <c r="R30" i="4"/>
  <c r="R30" i="5" s="1"/>
  <c r="S17" i="4"/>
  <c r="S20" i="1"/>
  <c r="S20" i="5" s="1"/>
  <c r="S33" i="1" l="1"/>
  <c r="S33" i="4" s="1"/>
  <c r="S32" i="4"/>
  <c r="S21" i="1"/>
  <c r="S21" i="4" s="1"/>
  <c r="S20" i="4"/>
  <c r="S33" i="5" l="1"/>
  <c r="S34" i="1"/>
  <c r="S34" i="4" s="1"/>
  <c r="S22" i="1"/>
  <c r="S21" i="5"/>
  <c r="K39" i="1" l="1"/>
  <c r="K39" i="5" s="1"/>
  <c r="S34" i="5"/>
  <c r="S22" i="4"/>
  <c r="S22" i="5"/>
  <c r="K39" i="4" l="1"/>
</calcChain>
</file>

<file path=xl/sharedStrings.xml><?xml version="1.0" encoding="utf-8"?>
<sst xmlns="http://schemas.openxmlformats.org/spreadsheetml/2006/main" count="363" uniqueCount="67">
  <si>
    <r>
      <t xml:space="preserve">（　     年　    </t>
    </r>
    <r>
      <rPr>
        <b/>
        <sz val="12"/>
        <color indexed="12"/>
        <rFont val="ＭＳ 明朝"/>
        <family val="1"/>
        <charset val="128"/>
      </rPr>
      <t>　</t>
    </r>
    <r>
      <rPr>
        <sz val="12"/>
        <rFont val="ＭＳ 明朝"/>
        <family val="1"/>
        <charset val="128"/>
      </rPr>
      <t>月分）</t>
    </r>
    <rPh sb="7" eb="8">
      <t>ネン</t>
    </rPh>
    <rPh sb="14" eb="15">
      <t>ツキ</t>
    </rPh>
    <rPh sb="15" eb="16">
      <t>ブン</t>
    </rPh>
    <phoneticPr fontId="1"/>
  </si>
  <si>
    <t>取扱店番号</t>
    <rPh sb="0" eb="2">
      <t>トリアツカイ</t>
    </rPh>
    <rPh sb="2" eb="3">
      <t>テン</t>
    </rPh>
    <rPh sb="3" eb="5">
      <t>バンゴウ</t>
    </rPh>
    <phoneticPr fontId="1"/>
  </si>
  <si>
    <t>大　袋</t>
    <rPh sb="0" eb="1">
      <t>ダイ</t>
    </rPh>
    <rPh sb="2" eb="3">
      <t>フクロ</t>
    </rPh>
    <phoneticPr fontId="1"/>
  </si>
  <si>
    <t>受領箱数</t>
    <rPh sb="0" eb="2">
      <t>ジュリョウ</t>
    </rPh>
    <rPh sb="2" eb="3">
      <t>ハコ</t>
    </rPh>
    <rPh sb="3" eb="4">
      <t>スウ</t>
    </rPh>
    <phoneticPr fontId="1"/>
  </si>
  <si>
    <t>ミニ袋</t>
    <rPh sb="2" eb="3">
      <t>フクロ</t>
    </rPh>
    <phoneticPr fontId="1"/>
  </si>
  <si>
    <t>合　計</t>
    <rPh sb="0" eb="1">
      <t>ゴウ</t>
    </rPh>
    <rPh sb="2" eb="3">
      <t>ケイ</t>
    </rPh>
    <phoneticPr fontId="1"/>
  </si>
  <si>
    <t>3‐2　市提出用（担当課控）</t>
    <rPh sb="4" eb="5">
      <t>シ</t>
    </rPh>
    <rPh sb="5" eb="7">
      <t>テイシュツ</t>
    </rPh>
    <rPh sb="7" eb="8">
      <t>ヨウ</t>
    </rPh>
    <rPh sb="9" eb="12">
      <t>タントウカ</t>
    </rPh>
    <rPh sb="12" eb="13">
      <t>ヒカエ</t>
    </rPh>
    <phoneticPr fontId="1"/>
  </si>
  <si>
    <t>枚</t>
    <rPh sb="0" eb="1">
      <t>マイ</t>
    </rPh>
    <phoneticPr fontId="1"/>
  </si>
  <si>
    <t>小　袋</t>
    <rPh sb="0" eb="1">
      <t>ショウ</t>
    </rPh>
    <rPh sb="2" eb="3">
      <t>フクロ</t>
    </rPh>
    <phoneticPr fontId="1"/>
  </si>
  <si>
    <t>Ａ</t>
  </si>
  <si>
    <t>Ｅ</t>
  </si>
  <si>
    <t>　　上記のとおり請求いたします。</t>
    <rPh sb="2" eb="4">
      <t>ジョウキ</t>
    </rPh>
    <rPh sb="8" eb="10">
      <t>セイキュウ</t>
    </rPh>
    <phoneticPr fontId="1"/>
  </si>
  <si>
    <t>中　袋</t>
    <rPh sb="0" eb="1">
      <t>ナカ</t>
    </rPh>
    <rPh sb="2" eb="3">
      <t>フクロ</t>
    </rPh>
    <phoneticPr fontId="1"/>
  </si>
  <si>
    <t>羽村市一般廃棄物処理手数料収納事務等委託料請求書</t>
    <rPh sb="0" eb="3">
      <t>ハ</t>
    </rPh>
    <rPh sb="3" eb="5">
      <t>イッパン</t>
    </rPh>
    <rPh sb="5" eb="8">
      <t>ハイキブツ</t>
    </rPh>
    <rPh sb="8" eb="10">
      <t>ショリ</t>
    </rPh>
    <rPh sb="10" eb="13">
      <t>テスウリョウ</t>
    </rPh>
    <rPh sb="13" eb="15">
      <t>シュウノウ</t>
    </rPh>
    <rPh sb="15" eb="17">
      <t>ジム</t>
    </rPh>
    <rPh sb="17" eb="18">
      <t>トウ</t>
    </rPh>
    <rPh sb="18" eb="20">
      <t>イタク</t>
    </rPh>
    <rPh sb="20" eb="21">
      <t>リョウ</t>
    </rPh>
    <rPh sb="21" eb="24">
      <t>セイキュウショ</t>
    </rPh>
    <phoneticPr fontId="1"/>
  </si>
  <si>
    <t>羽　村　市　長　　殿</t>
    <rPh sb="0" eb="1">
      <t>ハネ</t>
    </rPh>
    <rPh sb="2" eb="3">
      <t>ムラ</t>
    </rPh>
    <rPh sb="4" eb="5">
      <t>シ</t>
    </rPh>
    <rPh sb="6" eb="7">
      <t>チョウ</t>
    </rPh>
    <rPh sb="9" eb="10">
      <t>ドノ</t>
    </rPh>
    <phoneticPr fontId="1"/>
  </si>
  <si>
    <t>種類（ア）</t>
    <rPh sb="0" eb="1">
      <t>タネ</t>
    </rPh>
    <rPh sb="1" eb="2">
      <t>タグイ</t>
    </rPh>
    <phoneticPr fontId="1"/>
  </si>
  <si>
    <t>様式第2号（第4条関係）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</si>
  <si>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報告日</t>
    <rPh sb="0" eb="2">
      <t>ホウコク</t>
    </rPh>
    <rPh sb="2" eb="3">
      <t>ビ</t>
    </rPh>
    <phoneticPr fontId="1"/>
  </si>
  <si>
    <t>処理手数料</t>
    <rPh sb="0" eb="2">
      <t>ショリ</t>
    </rPh>
    <rPh sb="2" eb="4">
      <t>テスウ</t>
    </rPh>
    <rPh sb="4" eb="5">
      <t>リョウ</t>
    </rPh>
    <phoneticPr fontId="1"/>
  </si>
  <si>
    <t>　（市指定収集袋）</t>
    <rPh sb="2" eb="3">
      <t>シ</t>
    </rPh>
    <rPh sb="3" eb="5">
      <t>シテイ</t>
    </rPh>
    <rPh sb="5" eb="7">
      <t>シュウシュウ</t>
    </rPh>
    <rPh sb="7" eb="8">
      <t>フクロ</t>
    </rPh>
    <phoneticPr fontId="1"/>
  </si>
  <si>
    <t>　（廃棄物処理券）</t>
    <rPh sb="2" eb="5">
      <t>ハイキブツ</t>
    </rPh>
    <rPh sb="5" eb="7">
      <t>ショリ</t>
    </rPh>
    <rPh sb="7" eb="8">
      <t>ケン</t>
    </rPh>
    <phoneticPr fontId="1"/>
  </si>
  <si>
    <t>１箱当た
りの金額</t>
    <rPh sb="1" eb="2">
      <t>ハコ</t>
    </rPh>
    <rPh sb="2" eb="3">
      <t>ア</t>
    </rPh>
    <rPh sb="7" eb="9">
      <t>キンガク</t>
    </rPh>
    <phoneticPr fontId="1"/>
  </si>
  <si>
    <t>（ア）</t>
  </si>
  <si>
    <t>委託料請求金額　Ｄ＋Ｈ</t>
    <rPh sb="0" eb="2">
      <t>イタク</t>
    </rPh>
    <rPh sb="2" eb="3">
      <t>リョウ</t>
    </rPh>
    <rPh sb="3" eb="5">
      <t>セイキュウ</t>
    </rPh>
    <rPh sb="5" eb="7">
      <t>キンガク</t>
    </rPh>
    <phoneticPr fontId="1"/>
  </si>
  <si>
    <t>種　類</t>
    <rPh sb="0" eb="1">
      <t>タネ</t>
    </rPh>
    <rPh sb="2" eb="3">
      <t>タグイ</t>
    </rPh>
    <phoneticPr fontId="1"/>
  </si>
  <si>
    <t>箱</t>
    <rPh sb="0" eb="1">
      <t>ハコ</t>
    </rPh>
    <phoneticPr fontId="1"/>
  </si>
  <si>
    <t>燃やせるごみ</t>
    <rPh sb="0" eb="1">
      <t>モ</t>
    </rPh>
    <phoneticPr fontId="1"/>
  </si>
  <si>
    <t>燃やせないごみ</t>
    <rPh sb="0" eb="1">
      <t>モ</t>
    </rPh>
    <phoneticPr fontId="1"/>
  </si>
  <si>
    <t>預託枚数</t>
    <rPh sb="0" eb="2">
      <t>ヨタク</t>
    </rPh>
    <rPh sb="2" eb="4">
      <t>マイスウ</t>
    </rPh>
    <phoneticPr fontId="1"/>
  </si>
  <si>
    <t>円</t>
    <rPh sb="0" eb="1">
      <t>エン</t>
    </rPh>
    <phoneticPr fontId="1"/>
  </si>
  <si>
    <t>交付枚数
（イ）</t>
    <rPh sb="0" eb="2">
      <t>コウフ</t>
    </rPh>
    <rPh sb="2" eb="4">
      <t>マイスウ</t>
    </rPh>
    <phoneticPr fontId="1"/>
  </si>
  <si>
    <t>②</t>
  </si>
  <si>
    <t>（ア）×（イ）</t>
  </si>
  <si>
    <t>羽村市収納事務等受託者</t>
    <rPh sb="0" eb="3">
      <t>ハ</t>
    </rPh>
    <rPh sb="3" eb="5">
      <t>シュウノウ</t>
    </rPh>
    <rPh sb="5" eb="7">
      <t>ジム</t>
    </rPh>
    <rPh sb="7" eb="8">
      <t>トウ</t>
    </rPh>
    <rPh sb="8" eb="10">
      <t>ジュタク</t>
    </rPh>
    <rPh sb="10" eb="11">
      <t>シャ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</si>
  <si>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</si>
  <si>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社　名（商　号）</t>
    <rPh sb="0" eb="1">
      <t>シャ</t>
    </rPh>
    <rPh sb="2" eb="3">
      <t>ナ</t>
    </rPh>
    <rPh sb="4" eb="5">
      <t>ショウ</t>
    </rPh>
    <rPh sb="6" eb="7">
      <t>ゴウ</t>
    </rPh>
    <phoneticPr fontId="1"/>
  </si>
  <si>
    <t>委託料　Ｄ市指定収集袋分　　</t>
    <rPh sb="0" eb="2">
      <t>イタク</t>
    </rPh>
    <rPh sb="2" eb="3">
      <t>リョウ</t>
    </rPh>
    <rPh sb="5" eb="6">
      <t>シ</t>
    </rPh>
    <rPh sb="6" eb="8">
      <t>シテイ</t>
    </rPh>
    <rPh sb="8" eb="10">
      <t>シュウシュウ</t>
    </rPh>
    <rPh sb="10" eb="11">
      <t>フクロ</t>
    </rPh>
    <rPh sb="11" eb="12">
      <t>ブン</t>
    </rPh>
    <phoneticPr fontId="1"/>
  </si>
  <si>
    <t>定率分　①×0.1　　</t>
    <rPh sb="0" eb="1">
      <t>サダム</t>
    </rPh>
    <rPh sb="1" eb="2">
      <t>リツ</t>
    </rPh>
    <rPh sb="2" eb="3">
      <t>ブン</t>
    </rPh>
    <phoneticPr fontId="1"/>
  </si>
  <si>
    <t>代表者（氏名）</t>
    <rPh sb="0" eb="3">
      <t>ダイヒョウシャ</t>
    </rPh>
    <rPh sb="4" eb="6">
      <t>シメイ</t>
    </rPh>
    <phoneticPr fontId="1"/>
  </si>
  <si>
    <t>定額分　</t>
    <rPh sb="0" eb="2">
      <t>テイガク</t>
    </rPh>
    <rPh sb="2" eb="3">
      <t>ブン</t>
    </rPh>
    <phoneticPr fontId="1"/>
  </si>
  <si>
    <t>Ａ＋Ｂ＋Ｃ＝Ｄ</t>
  </si>
  <si>
    <t>印</t>
    <rPh sb="0" eb="1">
      <t>イン</t>
    </rPh>
    <phoneticPr fontId="1"/>
  </si>
  <si>
    <t>定率分　②×0.1　　</t>
    <rPh sb="0" eb="1">
      <t>サダム</t>
    </rPh>
    <rPh sb="1" eb="2">
      <t>リツ</t>
    </rPh>
    <rPh sb="2" eb="3">
      <t>ブン</t>
    </rPh>
    <phoneticPr fontId="1"/>
  </si>
  <si>
    <t>請求日</t>
    <rPh sb="0" eb="2">
      <t>セイキュウ</t>
    </rPh>
    <rPh sb="2" eb="3">
      <t>ビ</t>
    </rPh>
    <phoneticPr fontId="1"/>
  </si>
  <si>
    <t>Ｅ＋Ｆ＋Ｇ＝Ｈ</t>
  </si>
  <si>
    <t>Ｃ</t>
  </si>
  <si>
    <t>一般廃棄物処理手数料を納付した日</t>
    <rPh sb="0" eb="2">
      <t>イッパン</t>
    </rPh>
    <rPh sb="2" eb="5">
      <t>ハイキブツ</t>
    </rPh>
    <rPh sb="5" eb="7">
      <t>ショリ</t>
    </rPh>
    <rPh sb="7" eb="9">
      <t>テスウ</t>
    </rPh>
    <rPh sb="9" eb="10">
      <t>リョウ</t>
    </rPh>
    <rPh sb="11" eb="13">
      <t>ノウフ</t>
    </rPh>
    <rPh sb="15" eb="16">
      <t>ヒ</t>
    </rPh>
    <phoneticPr fontId="1"/>
  </si>
  <si>
    <r>
      <t xml:space="preserve">令和　　 </t>
    </r>
    <r>
      <rPr>
        <b/>
        <sz val="12"/>
        <color indexed="12"/>
        <rFont val="ＭＳ 明朝"/>
        <family val="1"/>
        <charset val="128"/>
      </rPr>
      <t>　</t>
    </r>
    <r>
      <rPr>
        <sz val="12"/>
        <rFont val="ＭＳ 明朝"/>
        <family val="1"/>
        <charset val="128"/>
      </rPr>
      <t>年　 　　月　　 　日</t>
    </r>
    <rPh sb="0" eb="2">
      <t>レイワ</t>
    </rPh>
    <rPh sb="6" eb="7">
      <t>ネン</t>
    </rPh>
    <rPh sb="11" eb="12">
      <t>ツキ</t>
    </rPh>
    <rPh sb="16" eb="17">
      <t>ヒ</t>
    </rPh>
    <phoneticPr fontId="1"/>
  </si>
  <si>
    <t>（イ）</t>
  </si>
  <si>
    <t>委託料　Ｈ廃棄物処理券分　　</t>
    <rPh sb="0" eb="2">
      <t>イタク</t>
    </rPh>
    <rPh sb="2" eb="3">
      <t>リョウ</t>
    </rPh>
    <rPh sb="5" eb="8">
      <t>ハイキブツ</t>
    </rPh>
    <rPh sb="8" eb="10">
      <t>ショリ</t>
    </rPh>
    <rPh sb="10" eb="11">
      <t>ケン</t>
    </rPh>
    <rPh sb="11" eb="12">
      <t>ブン</t>
    </rPh>
    <phoneticPr fontId="1"/>
  </si>
  <si>
    <t>①</t>
  </si>
  <si>
    <t>Ｂ</t>
  </si>
  <si>
    <t>Ｆ</t>
  </si>
  <si>
    <t>　</t>
  </si>
  <si>
    <t>Ｇ</t>
  </si>
  <si>
    <t>羽村市一般廃棄物処理手数料報告書</t>
    <rPh sb="0" eb="3">
      <t>ハ</t>
    </rPh>
    <rPh sb="3" eb="5">
      <t>イッパン</t>
    </rPh>
    <rPh sb="5" eb="8">
      <t>ハイキブツ</t>
    </rPh>
    <rPh sb="8" eb="10">
      <t>ショリ</t>
    </rPh>
    <rPh sb="10" eb="13">
      <t>テスウリョウ</t>
    </rPh>
    <rPh sb="13" eb="15">
      <t>ホウコク</t>
    </rPh>
    <rPh sb="15" eb="16">
      <t>ショ</t>
    </rPh>
    <phoneticPr fontId="1"/>
  </si>
  <si>
    <t>3‐1　市提出用（支出伝票）</t>
    <rPh sb="4" eb="5">
      <t>シ</t>
    </rPh>
    <rPh sb="5" eb="7">
      <t>テイシュツ</t>
    </rPh>
    <rPh sb="7" eb="8">
      <t>ヨウ</t>
    </rPh>
    <rPh sb="9" eb="11">
      <t>シシュツ</t>
    </rPh>
    <rPh sb="11" eb="13">
      <t>デンピョウ</t>
    </rPh>
    <phoneticPr fontId="1"/>
  </si>
  <si>
    <t>3‐3　取扱店控</t>
    <rPh sb="4" eb="6">
      <t>トリアツカイ</t>
    </rPh>
    <rPh sb="6" eb="7">
      <t>テン</t>
    </rPh>
    <rPh sb="7" eb="8">
      <t>ヒカエ</t>
    </rPh>
    <phoneticPr fontId="1"/>
  </si>
  <si>
    <t>消費税　Ｂ×0.1（1円未満切捨て）</t>
    <rPh sb="0" eb="3">
      <t>ショウヒゼイ</t>
    </rPh>
    <rPh sb="11" eb="12">
      <t>エン</t>
    </rPh>
    <rPh sb="12" eb="14">
      <t>ミマン</t>
    </rPh>
    <rPh sb="14" eb="16">
      <t>キリス</t>
    </rPh>
    <phoneticPr fontId="1"/>
  </si>
  <si>
    <t>消費税　Ｆ×0.1（1円未満切捨て）</t>
    <rPh sb="0" eb="3">
      <t>ショウヒゼイ</t>
    </rPh>
    <rPh sb="11" eb="12">
      <t>エン</t>
    </rPh>
    <rPh sb="12" eb="14">
      <t>ミマン</t>
    </rPh>
    <rPh sb="14" eb="16">
      <t>キリス</t>
    </rPh>
    <phoneticPr fontId="1"/>
  </si>
  <si>
    <t>300円券</t>
    <rPh sb="3" eb="4">
      <t>エン</t>
    </rPh>
    <rPh sb="4" eb="5">
      <t>ケン</t>
    </rPh>
    <phoneticPr fontId="1"/>
  </si>
  <si>
    <t>600円券</t>
    <rPh sb="3" eb="4">
      <t>エン</t>
    </rPh>
    <rPh sb="4" eb="5">
      <t>ケン</t>
    </rPh>
    <phoneticPr fontId="1"/>
  </si>
  <si>
    <t>900円券</t>
    <rPh sb="3" eb="4">
      <t>エン</t>
    </rPh>
    <rPh sb="4" eb="5">
      <t>ケン</t>
    </rPh>
    <phoneticPr fontId="1"/>
  </si>
  <si>
    <t>1,700円券</t>
    <rPh sb="5" eb="6">
      <t>エン</t>
    </rPh>
    <rPh sb="6" eb="7">
      <t>ケン</t>
    </rPh>
    <phoneticPr fontId="1"/>
  </si>
  <si>
    <t>2,500円券</t>
    <rPh sb="5" eb="6">
      <t>エン</t>
    </rPh>
    <rPh sb="6" eb="7">
      <t>ケン</t>
    </rPh>
    <phoneticPr fontId="1"/>
  </si>
  <si>
    <t>枚</t>
  </si>
  <si>
    <t>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</si>
</sst>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49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明朝"/>
      <family val="1"/>
    </font>
    <font>
      <b/>
      <sz val="14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11"/>
      <color indexed="10"/>
      <name val="ＭＳ ゴシック"/>
      <family val="3"/>
    </font>
    <font>
      <b/>
      <sz val="11"/>
      <name val="ＭＳ 明朝"/>
      <family val="1"/>
    </font>
    <font>
      <sz val="11"/>
      <name val="ＭＳ Ｐゴシック"/>
      <family val="3"/>
    </font>
    <font>
      <b/>
      <sz val="12"/>
      <color indexed="12"/>
      <name val="ＭＳ ゴシック"/>
      <family val="3"/>
    </font>
    <font>
      <b/>
      <sz val="8.5"/>
      <color indexed="12"/>
      <name val="ＭＳ ゴシック"/>
      <family val="3"/>
    </font>
    <font>
      <b/>
      <sz val="9"/>
      <color indexed="12"/>
      <name val="ＭＳ ゴシック"/>
      <family val="3"/>
    </font>
    <font>
      <b/>
      <sz val="11"/>
      <color indexed="12"/>
      <name val="ＭＳ ゴシック"/>
      <family val="3"/>
    </font>
    <font>
      <sz val="11"/>
      <color indexed="10"/>
      <name val="ＭＳ 明朝"/>
      <family val="1"/>
    </font>
    <font>
      <sz val="12"/>
      <color indexed="10"/>
      <name val="ＭＳ ゴシック"/>
      <family val="3"/>
    </font>
    <font>
      <sz val="8.5"/>
      <name val="ＭＳ ゴシック"/>
      <family val="3"/>
    </font>
    <font>
      <sz val="9"/>
      <name val="ＭＳ Ｐゴシック"/>
      <family val="3"/>
    </font>
    <font>
      <b/>
      <sz val="16"/>
      <color indexed="10"/>
      <name val="ＭＳ ゴシック"/>
      <family val="3"/>
    </font>
    <font>
      <sz val="12"/>
      <color indexed="10"/>
      <name val="ＭＳ 明朝"/>
      <family val="1"/>
    </font>
    <font>
      <sz val="11"/>
      <color indexed="10"/>
      <name val="ＭＳ Ｐゴシック"/>
      <family val="3"/>
    </font>
    <font>
      <sz val="12"/>
      <name val="ＭＳ Ｐ明朝"/>
      <family val="1"/>
    </font>
    <font>
      <sz val="11"/>
      <color indexed="12"/>
      <name val="ＭＳ ゴシック"/>
      <family val="3"/>
    </font>
    <font>
      <sz val="11"/>
      <name val="ＭＳ Ｐ明朝"/>
      <family val="1"/>
    </font>
    <font>
      <sz val="9"/>
      <name val="ＭＳ 明朝"/>
      <family val="1"/>
    </font>
    <font>
      <b/>
      <sz val="11"/>
      <name val="ＭＳ ゴシック"/>
      <family val="3"/>
    </font>
    <font>
      <b/>
      <sz val="12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b/>
      <sz val="12"/>
      <color theme="1"/>
      <name val="ＭＳ ゴシック"/>
      <family val="3"/>
    </font>
    <font>
      <b/>
      <sz val="11"/>
      <color theme="1"/>
      <name val="ＭＳ ゴシック"/>
      <family val="3"/>
    </font>
    <font>
      <sz val="12"/>
      <color theme="1"/>
      <name val="ＭＳ Ｐ明朝"/>
      <family val="1"/>
    </font>
    <font>
      <b/>
      <sz val="12"/>
      <color theme="1"/>
      <name val="ＭＳ 明朝"/>
      <family val="1"/>
      <charset val="128"/>
    </font>
    <font>
      <b/>
      <sz val="12"/>
      <name val="ＭＳ ゴシック"/>
      <family val="3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6"/>
      <color theme="1"/>
      <name val="ＭＳ ゴシック"/>
      <family val="3"/>
    </font>
    <font>
      <b/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/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/>
    <xf numFmtId="0" fontId="2" fillId="0" borderId="7" xfId="0" applyFont="1" applyBorder="1" applyAlignment="1"/>
    <xf numFmtId="0" fontId="2" fillId="0" borderId="6" xfId="0" applyFont="1" applyBorder="1"/>
    <xf numFmtId="0" fontId="4" fillId="0" borderId="10" xfId="0" applyFont="1" applyBorder="1" applyAlignment="1">
      <alignment vertical="center"/>
    </xf>
    <xf numFmtId="0" fontId="2" fillId="0" borderId="13" xfId="0" applyFont="1" applyBorder="1" applyAlignment="1">
      <alignment horizontal="right"/>
    </xf>
    <xf numFmtId="0" fontId="2" fillId="0" borderId="12" xfId="0" applyFont="1" applyBorder="1" applyAlignment="1"/>
    <xf numFmtId="0" fontId="2" fillId="0" borderId="11" xfId="0" applyFont="1" applyBorder="1"/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9" fillId="0" borderId="11" xfId="0" applyFont="1" applyBorder="1" applyAlignment="1">
      <alignment horizontal="right"/>
    </xf>
    <xf numFmtId="0" fontId="4" fillId="0" borderId="0" xfId="0" applyFont="1" applyBorder="1" applyAlignment="1"/>
    <xf numFmtId="0" fontId="4" fillId="0" borderId="9" xfId="0" applyFont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horizontal="right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4" xfId="0" applyFont="1" applyBorder="1"/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center" vertical="center" shrinkToFit="1"/>
    </xf>
    <xf numFmtId="0" fontId="20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/>
    <xf numFmtId="0" fontId="2" fillId="0" borderId="15" xfId="0" applyFont="1" applyBorder="1"/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3" xfId="0" applyFont="1" applyBorder="1"/>
    <xf numFmtId="0" fontId="4" fillId="0" borderId="8" xfId="0" applyFont="1" applyBorder="1" applyAlignment="1">
      <alignment horizontal="center"/>
    </xf>
    <xf numFmtId="0" fontId="23" fillId="0" borderId="6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2" fillId="0" borderId="10" xfId="0" applyFont="1" applyBorder="1"/>
    <xf numFmtId="0" fontId="4" fillId="0" borderId="14" xfId="0" applyFont="1" applyBorder="1" applyAlignment="1">
      <alignment horizontal="center"/>
    </xf>
    <xf numFmtId="0" fontId="2" fillId="2" borderId="0" xfId="0" applyFont="1" applyFill="1"/>
    <xf numFmtId="0" fontId="18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8" fillId="0" borderId="0" xfId="0" applyFont="1"/>
    <xf numFmtId="0" fontId="27" fillId="0" borderId="6" xfId="0" applyFont="1" applyBorder="1"/>
    <xf numFmtId="0" fontId="27" fillId="0" borderId="14" xfId="0" applyFont="1" applyBorder="1"/>
    <xf numFmtId="0" fontId="27" fillId="0" borderId="11" xfId="0" applyFont="1" applyBorder="1"/>
    <xf numFmtId="0" fontId="28" fillId="0" borderId="7" xfId="0" applyFont="1" applyBorder="1"/>
    <xf numFmtId="0" fontId="28" fillId="0" borderId="12" xfId="0" applyFont="1" applyBorder="1"/>
    <xf numFmtId="0" fontId="28" fillId="0" borderId="8" xfId="0" applyFont="1" applyBorder="1"/>
    <xf numFmtId="0" fontId="28" fillId="0" borderId="15" xfId="0" applyFont="1" applyBorder="1"/>
    <xf numFmtId="0" fontId="27" fillId="0" borderId="13" xfId="0" applyFont="1" applyBorder="1" applyAlignment="1">
      <alignment horizontal="right"/>
    </xf>
    <xf numFmtId="0" fontId="27" fillId="0" borderId="7" xfId="0" applyFont="1" applyBorder="1"/>
    <xf numFmtId="0" fontId="27" fillId="0" borderId="12" xfId="0" applyFont="1" applyBorder="1"/>
    <xf numFmtId="0" fontId="27" fillId="0" borderId="8" xfId="0" applyFont="1" applyBorder="1"/>
    <xf numFmtId="0" fontId="30" fillId="0" borderId="6" xfId="0" applyFont="1" applyBorder="1" applyAlignment="1">
      <alignment horizontal="left" vertical="top"/>
    </xf>
    <xf numFmtId="3" fontId="31" fillId="0" borderId="7" xfId="0" applyNumberFormat="1" applyFont="1" applyBorder="1"/>
    <xf numFmtId="0" fontId="32" fillId="0" borderId="12" xfId="0" applyFont="1" applyBorder="1"/>
    <xf numFmtId="0" fontId="27" fillId="0" borderId="5" xfId="0" applyFont="1" applyBorder="1"/>
    <xf numFmtId="0" fontId="27" fillId="0" borderId="10" xfId="0" applyFont="1" applyBorder="1" applyAlignment="1">
      <alignment horizontal="right"/>
    </xf>
    <xf numFmtId="0" fontId="33" fillId="0" borderId="5" xfId="0" applyFont="1" applyBorder="1"/>
    <xf numFmtId="0" fontId="2" fillId="0" borderId="13" xfId="0" applyFont="1" applyBorder="1" applyAlignment="1">
      <alignment horizontal="right"/>
    </xf>
    <xf numFmtId="0" fontId="34" fillId="0" borderId="0" xfId="0" applyFont="1"/>
    <xf numFmtId="3" fontId="31" fillId="0" borderId="7" xfId="0" applyNumberFormat="1" applyFont="1" applyBorder="1"/>
    <xf numFmtId="0" fontId="2" fillId="0" borderId="12" xfId="0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31" fillId="0" borderId="7" xfId="0" applyNumberFormat="1" applyFont="1" applyBorder="1"/>
    <xf numFmtId="0" fontId="4" fillId="0" borderId="8" xfId="0" applyFont="1" applyBorder="1" applyAlignment="1"/>
    <xf numFmtId="0" fontId="35" fillId="3" borderId="8" xfId="0" applyFont="1" applyFill="1" applyBorder="1" applyAlignment="1"/>
    <xf numFmtId="0" fontId="40" fillId="0" borderId="14" xfId="0" applyFont="1" applyBorder="1" applyAlignment="1">
      <alignment horizontal="left" vertical="top"/>
    </xf>
    <xf numFmtId="0" fontId="41" fillId="0" borderId="15" xfId="0" applyFont="1" applyBorder="1"/>
    <xf numFmtId="3" fontId="41" fillId="0" borderId="0" xfId="0" applyNumberFormat="1" applyFont="1"/>
    <xf numFmtId="0" fontId="42" fillId="0" borderId="15" xfId="0" applyFont="1" applyBorder="1"/>
    <xf numFmtId="3" fontId="41" fillId="0" borderId="9" xfId="0" applyNumberFormat="1" applyFont="1" applyBorder="1"/>
    <xf numFmtId="38" fontId="41" fillId="0" borderId="9" xfId="1" applyFont="1" applyFill="1" applyBorder="1" applyAlignment="1"/>
    <xf numFmtId="3" fontId="43" fillId="0" borderId="9" xfId="0" applyNumberFormat="1" applyFont="1" applyBorder="1"/>
    <xf numFmtId="0" fontId="44" fillId="0" borderId="8" xfId="0" applyFont="1" applyBorder="1" applyAlignment="1">
      <alignment horizontal="center"/>
    </xf>
    <xf numFmtId="0" fontId="46" fillId="0" borderId="5" xfId="0" applyFont="1" applyBorder="1"/>
    <xf numFmtId="0" fontId="44" fillId="0" borderId="5" xfId="0" applyFont="1" applyBorder="1" applyAlignment="1">
      <alignment vertical="center"/>
    </xf>
    <xf numFmtId="0" fontId="42" fillId="0" borderId="0" xfId="0" applyFont="1"/>
    <xf numFmtId="0" fontId="31" fillId="0" borderId="8" xfId="0" applyFont="1" applyBorder="1" applyAlignment="1"/>
    <xf numFmtId="38" fontId="41" fillId="0" borderId="9" xfId="0" applyNumberFormat="1" applyFont="1" applyBorder="1"/>
    <xf numFmtId="38" fontId="45" fillId="0" borderId="9" xfId="0" applyNumberFormat="1" applyFont="1" applyBorder="1" applyAlignment="1">
      <alignment horizontal="right"/>
    </xf>
    <xf numFmtId="38" fontId="48" fillId="0" borderId="9" xfId="0" applyNumberFormat="1" applyFont="1" applyBorder="1" applyAlignment="1">
      <alignment horizontal="right"/>
    </xf>
    <xf numFmtId="38" fontId="44" fillId="0" borderId="8" xfId="0" applyNumberFormat="1" applyFont="1" applyBorder="1" applyAlignment="1">
      <alignment horizontal="center"/>
    </xf>
    <xf numFmtId="38" fontId="23" fillId="0" borderId="6" xfId="0" applyNumberFormat="1" applyFont="1" applyBorder="1" applyAlignment="1">
      <alignment horizontal="left" vertical="top"/>
    </xf>
    <xf numFmtId="38" fontId="4" fillId="0" borderId="14" xfId="0" applyNumberFormat="1" applyFont="1" applyBorder="1" applyAlignment="1">
      <alignment horizontal="center"/>
    </xf>
    <xf numFmtId="38" fontId="2" fillId="0" borderId="14" xfId="0" applyNumberFormat="1" applyFont="1" applyBorder="1" applyAlignment="1">
      <alignment horizontal="right"/>
    </xf>
    <xf numFmtId="38" fontId="4" fillId="0" borderId="8" xfId="0" applyNumberFormat="1" applyFont="1" applyBorder="1" applyAlignment="1">
      <alignment horizontal="center"/>
    </xf>
    <xf numFmtId="3" fontId="44" fillId="0" borderId="8" xfId="0" applyNumberFormat="1" applyFont="1" applyBorder="1" applyAlignment="1">
      <alignment horizontal="center"/>
    </xf>
    <xf numFmtId="3" fontId="23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8" xfId="0" applyFont="1" applyBorder="1"/>
    <xf numFmtId="0" fontId="29" fillId="0" borderId="15" xfId="0" applyFont="1" applyBorder="1"/>
    <xf numFmtId="0" fontId="29" fillId="0" borderId="13" xfId="0" applyFont="1" applyBorder="1"/>
    <xf numFmtId="0" fontId="2" fillId="0" borderId="0" xfId="0" applyFont="1" applyAlignment="1"/>
    <xf numFmtId="0" fontId="4" fillId="0" borderId="0" xfId="0" applyFont="1" applyAlignment="1"/>
    <xf numFmtId="0" fontId="2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5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" fontId="31" fillId="0" borderId="7" xfId="0" applyNumberFormat="1" applyFont="1" applyBorder="1" applyAlignment="1">
      <alignment shrinkToFit="1"/>
    </xf>
    <xf numFmtId="0" fontId="31" fillId="0" borderId="12" xfId="0" applyFont="1" applyBorder="1" applyAlignment="1">
      <alignment shrinkToFi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0" fillId="0" borderId="13" xfId="0" applyBorder="1" applyAlignment="1"/>
    <xf numFmtId="0" fontId="2" fillId="0" borderId="8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0" borderId="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45" fillId="0" borderId="15" xfId="0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46" fillId="0" borderId="6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37" fillId="3" borderId="8" xfId="0" applyFont="1" applyFill="1" applyBorder="1" applyAlignment="1">
      <alignment horizontal="right"/>
    </xf>
    <xf numFmtId="0" fontId="36" fillId="3" borderId="15" xfId="0" applyFont="1" applyFill="1" applyBorder="1" applyAlignment="1">
      <alignment horizontal="right"/>
    </xf>
    <xf numFmtId="0" fontId="6" fillId="0" borderId="0" xfId="0" applyFont="1" applyAlignment="1"/>
    <xf numFmtId="0" fontId="13" fillId="0" borderId="0" xfId="0" applyFont="1" applyAlignment="1"/>
    <xf numFmtId="0" fontId="13" fillId="0" borderId="12" xfId="0" applyFont="1" applyBorder="1" applyAlignment="1"/>
    <xf numFmtId="0" fontId="2" fillId="0" borderId="5" xfId="0" applyFont="1" applyBorder="1" applyAlignment="1">
      <alignment vertical="center"/>
    </xf>
    <xf numFmtId="0" fontId="14" fillId="0" borderId="0" xfId="0" applyFont="1" applyAlignment="1"/>
    <xf numFmtId="0" fontId="19" fillId="0" borderId="0" xfId="0" applyFont="1" applyAlignment="1"/>
    <xf numFmtId="0" fontId="32" fillId="3" borderId="8" xfId="0" applyFont="1" applyFill="1" applyBorder="1" applyAlignment="1">
      <alignment horizontal="right"/>
    </xf>
    <xf numFmtId="0" fontId="32" fillId="3" borderId="15" xfId="0" applyFont="1" applyFill="1" applyBorder="1" applyAlignment="1">
      <alignment horizontal="right"/>
    </xf>
    <xf numFmtId="0" fontId="37" fillId="3" borderId="15" xfId="0" applyFont="1" applyFill="1" applyBorder="1" applyAlignment="1">
      <alignment horizontal="right"/>
    </xf>
    <xf numFmtId="3" fontId="32" fillId="0" borderId="8" xfId="0" applyNumberFormat="1" applyFont="1" applyBorder="1" applyAlignment="1">
      <alignment horizontal="right"/>
    </xf>
    <xf numFmtId="0" fontId="32" fillId="0" borderId="15" xfId="0" applyFont="1" applyBorder="1" applyAlignment="1">
      <alignment horizontal="right"/>
    </xf>
    <xf numFmtId="0" fontId="6" fillId="0" borderId="12" xfId="0" applyFont="1" applyBorder="1" applyAlignment="1"/>
    <xf numFmtId="0" fontId="9" fillId="0" borderId="0" xfId="0" applyFont="1" applyAlignment="1"/>
    <xf numFmtId="0" fontId="21" fillId="0" borderId="0" xfId="0" applyFont="1" applyAlignment="1"/>
    <xf numFmtId="0" fontId="0" fillId="0" borderId="0" xfId="0" applyAlignment="1"/>
    <xf numFmtId="3" fontId="39" fillId="0" borderId="9" xfId="0" applyNumberFormat="1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3" fontId="12" fillId="0" borderId="6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3" fontId="37" fillId="0" borderId="8" xfId="0" applyNumberFormat="1" applyFont="1" applyBorder="1" applyAlignment="1">
      <alignment horizontal="right"/>
    </xf>
    <xf numFmtId="0" fontId="37" fillId="0" borderId="15" xfId="0" applyFont="1" applyBorder="1" applyAlignment="1">
      <alignment horizontal="right"/>
    </xf>
    <xf numFmtId="3" fontId="32" fillId="0" borderId="8" xfId="0" applyNumberFormat="1" applyFont="1" applyBorder="1" applyAlignment="1">
      <alignment horizontal="right" wrapText="1"/>
    </xf>
    <xf numFmtId="0" fontId="32" fillId="0" borderId="15" xfId="0" applyFont="1" applyBorder="1" applyAlignment="1">
      <alignment horizontal="right" wrapText="1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38" fontId="2" fillId="0" borderId="6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76" fontId="45" fillId="0" borderId="15" xfId="0" applyNumberFormat="1" applyFont="1" applyBorder="1" applyAlignment="1">
      <alignment horizontal="right"/>
    </xf>
    <xf numFmtId="0" fontId="35" fillId="0" borderId="5" xfId="0" applyFont="1" applyBorder="1" applyAlignment="1">
      <alignment horizontal="center" vertical="center"/>
    </xf>
    <xf numFmtId="3" fontId="45" fillId="0" borderId="15" xfId="0" applyNumberFormat="1" applyFont="1" applyBorder="1" applyAlignment="1">
      <alignment horizontal="right"/>
    </xf>
    <xf numFmtId="3" fontId="46" fillId="0" borderId="6" xfId="0" applyNumberFormat="1" applyFont="1" applyBorder="1" applyAlignment="1">
      <alignment horizontal="center"/>
    </xf>
    <xf numFmtId="3" fontId="44" fillId="0" borderId="14" xfId="0" applyNumberFormat="1" applyFont="1" applyBorder="1" applyAlignment="1">
      <alignment horizontal="center"/>
    </xf>
    <xf numFmtId="0" fontId="37" fillId="0" borderId="8" xfId="0" applyFont="1" applyBorder="1" applyAlignment="1">
      <alignment horizontal="right"/>
    </xf>
    <xf numFmtId="0" fontId="36" fillId="0" borderId="15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0" fontId="24" fillId="0" borderId="15" xfId="0" applyFont="1" applyBorder="1" applyAlignment="1">
      <alignment horizontal="right"/>
    </xf>
    <xf numFmtId="3" fontId="47" fillId="0" borderId="9" xfId="0" applyNumberFormat="1" applyFont="1" applyBorder="1" applyAlignment="1">
      <alignment vertical="center"/>
    </xf>
    <xf numFmtId="0" fontId="47" fillId="0" borderId="9" xfId="0" applyFont="1" applyBorder="1" applyAlignment="1">
      <alignment vertical="center"/>
    </xf>
    <xf numFmtId="3" fontId="24" fillId="0" borderId="8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38" fontId="45" fillId="0" borderId="15" xfId="0" applyNumberFormat="1" applyFont="1" applyBorder="1" applyAlignment="1">
      <alignment horizontal="right"/>
    </xf>
    <xf numFmtId="38" fontId="46" fillId="0" borderId="6" xfId="0" applyNumberFormat="1" applyFont="1" applyBorder="1" applyAlignment="1">
      <alignment horizontal="center"/>
    </xf>
    <xf numFmtId="38" fontId="44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10</xdr:row>
      <xdr:rowOff>0</xdr:rowOff>
    </xdr:from>
    <xdr:to>
      <xdr:col>20</xdr:col>
      <xdr:colOff>7620</xdr:colOff>
      <xdr:row>12</xdr:row>
      <xdr:rowOff>175260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ShapeType="1"/>
        </xdr:cNvSpPr>
      </xdr:nvSpPr>
      <xdr:spPr>
        <a:xfrm>
          <a:off x="5189220" y="1905000"/>
          <a:ext cx="1455420" cy="5410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10</xdr:row>
      <xdr:rowOff>0</xdr:rowOff>
    </xdr:from>
    <xdr:to>
      <xdr:col>20</xdr:col>
      <xdr:colOff>7620</xdr:colOff>
      <xdr:row>12</xdr:row>
      <xdr:rowOff>175260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EF52715-94C0-4D91-A3C8-C7F709381856}"/>
            </a:ext>
          </a:extLst>
        </xdr:cNvPr>
        <xdr:cNvSpPr>
          <a:spLocks noChangeShapeType="1"/>
        </xdr:cNvSpPr>
      </xdr:nvSpPr>
      <xdr:spPr>
        <a:xfrm>
          <a:off x="5189220" y="1905000"/>
          <a:ext cx="1455420" cy="5410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10</xdr:row>
      <xdr:rowOff>0</xdr:rowOff>
    </xdr:from>
    <xdr:to>
      <xdr:col>20</xdr:col>
      <xdr:colOff>7620</xdr:colOff>
      <xdr:row>12</xdr:row>
      <xdr:rowOff>175260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AF49209-1E92-4182-8BD9-5F5062839161}"/>
            </a:ext>
          </a:extLst>
        </xdr:cNvPr>
        <xdr:cNvSpPr>
          <a:spLocks noChangeShapeType="1"/>
        </xdr:cNvSpPr>
      </xdr:nvSpPr>
      <xdr:spPr>
        <a:xfrm>
          <a:off x="5189220" y="1905000"/>
          <a:ext cx="1455420" cy="5410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zoomScaleNormal="100" workbookViewId="0">
      <selection activeCell="N30" sqref="N30:O30"/>
    </sheetView>
  </sheetViews>
  <sheetFormatPr defaultColWidth="9" defaultRowHeight="14.4" x14ac:dyDescent="0.2"/>
  <cols>
    <col min="1" max="1" width="9" style="1" customWidth="1"/>
    <col min="2" max="14" width="4.109375" style="1" customWidth="1"/>
    <col min="15" max="15" width="4.77734375" style="1" customWidth="1"/>
    <col min="16" max="16" width="4.33203125" style="1" customWidth="1"/>
    <col min="17" max="18" width="4.109375" style="1" customWidth="1"/>
    <col min="19" max="19" width="12.88671875" style="1" customWidth="1"/>
    <col min="20" max="20" width="4.109375" style="1" customWidth="1"/>
    <col min="21" max="16384" width="9" style="1"/>
  </cols>
  <sheetData>
    <row r="1" spans="1:20" x14ac:dyDescent="0.2">
      <c r="A1" s="122" t="s">
        <v>16</v>
      </c>
      <c r="B1" s="122"/>
      <c r="C1" s="122"/>
      <c r="D1" s="122"/>
      <c r="E1" s="123"/>
      <c r="F1" s="3"/>
      <c r="G1" s="3"/>
      <c r="H1" s="3"/>
    </row>
    <row r="2" spans="1:20" ht="25.5" customHeight="1" x14ac:dyDescent="0.25">
      <c r="F2" s="26"/>
      <c r="G2" s="27"/>
      <c r="H2" s="27"/>
      <c r="I2" s="27"/>
      <c r="L2" s="124" t="s">
        <v>1</v>
      </c>
      <c r="M2" s="125"/>
      <c r="N2" s="125"/>
      <c r="O2" s="126"/>
      <c r="P2" s="127">
        <v>0</v>
      </c>
      <c r="Q2" s="128"/>
      <c r="R2" s="128"/>
      <c r="S2" s="129"/>
    </row>
    <row r="3" spans="1:20" ht="14.25" customHeight="1" x14ac:dyDescent="0.2">
      <c r="L3" s="36"/>
      <c r="M3" s="38"/>
      <c r="N3" s="38"/>
      <c r="O3" s="38"/>
      <c r="P3" s="24"/>
      <c r="Q3" s="24"/>
      <c r="R3" s="24"/>
      <c r="S3" s="24"/>
    </row>
    <row r="4" spans="1:20" ht="16.2" x14ac:dyDescent="0.2">
      <c r="A4" s="130" t="s">
        <v>55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20" ht="17.25" customHeight="1" x14ac:dyDescent="0.2">
      <c r="A5" s="132" t="s">
        <v>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</row>
    <row r="6" spans="1:20" ht="6" customHeight="1" x14ac:dyDescent="0.2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61"/>
      <c r="S6" s="61"/>
    </row>
    <row r="7" spans="1:20" x14ac:dyDescent="0.2">
      <c r="L7" s="1" t="s">
        <v>17</v>
      </c>
      <c r="N7" s="132" t="s">
        <v>47</v>
      </c>
      <c r="O7" s="132"/>
      <c r="P7" s="132"/>
      <c r="Q7" s="132"/>
      <c r="R7" s="132"/>
      <c r="S7" s="132"/>
      <c r="T7" s="132"/>
    </row>
    <row r="8" spans="1:20" x14ac:dyDescent="0.2">
      <c r="A8" s="122" t="s">
        <v>19</v>
      </c>
      <c r="B8" s="122"/>
      <c r="C8" s="122"/>
      <c r="D8" s="122"/>
      <c r="E8" s="122"/>
      <c r="F8" s="3"/>
    </row>
    <row r="9" spans="1:20" s="2" customFormat="1" ht="14.4" customHeight="1" x14ac:dyDescent="0.2">
      <c r="A9" s="189" t="s">
        <v>24</v>
      </c>
      <c r="B9" s="134" t="s">
        <v>26</v>
      </c>
      <c r="C9" s="135"/>
      <c r="D9" s="135"/>
      <c r="E9" s="135"/>
      <c r="F9" s="135"/>
      <c r="G9" s="135"/>
      <c r="H9" s="135"/>
      <c r="I9" s="136"/>
      <c r="J9" s="134" t="s">
        <v>27</v>
      </c>
      <c r="K9" s="135"/>
      <c r="L9" s="135"/>
      <c r="M9" s="135"/>
      <c r="N9" s="135"/>
      <c r="O9" s="135"/>
      <c r="P9" s="135"/>
      <c r="Q9" s="136"/>
      <c r="R9" s="116" t="s">
        <v>5</v>
      </c>
      <c r="S9" s="117"/>
      <c r="T9" s="118"/>
    </row>
    <row r="10" spans="1:20" s="2" customFormat="1" ht="14.4" customHeight="1" x14ac:dyDescent="0.2">
      <c r="A10" s="190"/>
      <c r="B10" s="134" t="s">
        <v>4</v>
      </c>
      <c r="C10" s="137"/>
      <c r="D10" s="134" t="s">
        <v>8</v>
      </c>
      <c r="E10" s="138"/>
      <c r="F10" s="134" t="s">
        <v>12</v>
      </c>
      <c r="G10" s="138"/>
      <c r="H10" s="134" t="s">
        <v>2</v>
      </c>
      <c r="I10" s="138"/>
      <c r="J10" s="134" t="s">
        <v>4</v>
      </c>
      <c r="K10" s="136"/>
      <c r="L10" s="134" t="s">
        <v>8</v>
      </c>
      <c r="M10" s="136"/>
      <c r="N10" s="134" t="s">
        <v>12</v>
      </c>
      <c r="O10" s="136"/>
      <c r="P10" s="134" t="s">
        <v>2</v>
      </c>
      <c r="Q10" s="136"/>
      <c r="R10" s="119"/>
      <c r="S10" s="120"/>
      <c r="T10" s="121"/>
    </row>
    <row r="11" spans="1:20" x14ac:dyDescent="0.2">
      <c r="A11" s="191" t="s">
        <v>21</v>
      </c>
      <c r="B11" s="193">
        <v>3500</v>
      </c>
      <c r="C11" s="194"/>
      <c r="D11" s="193">
        <v>7500</v>
      </c>
      <c r="E11" s="194"/>
      <c r="F11" s="193">
        <v>15000</v>
      </c>
      <c r="G11" s="194"/>
      <c r="H11" s="193">
        <v>30000</v>
      </c>
      <c r="I11" s="194"/>
      <c r="J11" s="193">
        <v>1750</v>
      </c>
      <c r="K11" s="194"/>
      <c r="L11" s="193">
        <v>3750</v>
      </c>
      <c r="M11" s="194"/>
      <c r="N11" s="193">
        <v>7500</v>
      </c>
      <c r="O11" s="194"/>
      <c r="P11" s="193">
        <v>15000</v>
      </c>
      <c r="Q11" s="194"/>
      <c r="R11" s="65"/>
      <c r="S11" s="66"/>
      <c r="T11" s="67"/>
    </row>
    <row r="12" spans="1:20" x14ac:dyDescent="0.2">
      <c r="A12" s="192"/>
      <c r="B12" s="195"/>
      <c r="C12" s="196"/>
      <c r="D12" s="195"/>
      <c r="E12" s="196"/>
      <c r="F12" s="195"/>
      <c r="G12" s="196"/>
      <c r="H12" s="195"/>
      <c r="I12" s="196"/>
      <c r="J12" s="195"/>
      <c r="K12" s="196"/>
      <c r="L12" s="195"/>
      <c r="M12" s="196"/>
      <c r="N12" s="195"/>
      <c r="O12" s="196"/>
      <c r="P12" s="195"/>
      <c r="Q12" s="196"/>
      <c r="R12" s="68"/>
      <c r="S12" s="64"/>
      <c r="T12" s="69"/>
    </row>
    <row r="13" spans="1:20" x14ac:dyDescent="0.2">
      <c r="A13" s="5" t="s">
        <v>22</v>
      </c>
      <c r="B13" s="14"/>
      <c r="C13" s="18" t="s">
        <v>29</v>
      </c>
      <c r="D13" s="14"/>
      <c r="E13" s="18" t="s">
        <v>29</v>
      </c>
      <c r="F13" s="14"/>
      <c r="G13" s="18" t="s">
        <v>29</v>
      </c>
      <c r="H13" s="14"/>
      <c r="I13" s="18" t="s">
        <v>29</v>
      </c>
      <c r="J13" s="14"/>
      <c r="K13" s="18" t="s">
        <v>29</v>
      </c>
      <c r="L13" s="14"/>
      <c r="M13" s="18" t="s">
        <v>29</v>
      </c>
      <c r="N13" s="14"/>
      <c r="O13" s="18" t="s">
        <v>29</v>
      </c>
      <c r="P13" s="14"/>
      <c r="Q13" s="18" t="s">
        <v>29</v>
      </c>
      <c r="R13" s="70"/>
      <c r="S13" s="71"/>
      <c r="T13" s="72"/>
    </row>
    <row r="14" spans="1:20" x14ac:dyDescent="0.2">
      <c r="A14" s="6" t="s">
        <v>3</v>
      </c>
      <c r="B14" s="15"/>
      <c r="C14" s="19"/>
      <c r="D14" s="15"/>
      <c r="E14" s="19"/>
      <c r="F14" s="15"/>
      <c r="G14" s="19"/>
      <c r="H14" s="15"/>
      <c r="I14" s="19"/>
      <c r="J14" s="15"/>
      <c r="K14" s="19"/>
      <c r="L14" s="15"/>
      <c r="M14" s="19"/>
      <c r="N14" s="15"/>
      <c r="O14" s="19"/>
      <c r="P14" s="15"/>
      <c r="Q14" s="19"/>
      <c r="R14" s="73"/>
      <c r="S14" s="83"/>
      <c r="T14" s="74"/>
    </row>
    <row r="15" spans="1:20" ht="16.2" x14ac:dyDescent="0.2">
      <c r="A15" s="5" t="s">
        <v>48</v>
      </c>
      <c r="B15" s="90">
        <v>0</v>
      </c>
      <c r="C15" s="82" t="s">
        <v>25</v>
      </c>
      <c r="D15" s="90">
        <v>0</v>
      </c>
      <c r="E15" s="82" t="s">
        <v>25</v>
      </c>
      <c r="F15" s="90">
        <v>0</v>
      </c>
      <c r="G15" s="82" t="s">
        <v>25</v>
      </c>
      <c r="H15" s="90">
        <v>0</v>
      </c>
      <c r="I15" s="82" t="s">
        <v>25</v>
      </c>
      <c r="J15" s="90">
        <v>0</v>
      </c>
      <c r="K15" s="82" t="s">
        <v>25</v>
      </c>
      <c r="L15" s="90">
        <v>0</v>
      </c>
      <c r="M15" s="82" t="s">
        <v>25</v>
      </c>
      <c r="N15" s="90">
        <v>0</v>
      </c>
      <c r="O15" s="82" t="s">
        <v>25</v>
      </c>
      <c r="P15" s="90">
        <v>0</v>
      </c>
      <c r="Q15" s="82" t="s">
        <v>25</v>
      </c>
      <c r="R15" s="75"/>
      <c r="S15" s="92">
        <f>SUM(B15:P15)</f>
        <v>0</v>
      </c>
      <c r="T15" s="72" t="s">
        <v>25</v>
      </c>
    </row>
    <row r="16" spans="1:20" x14ac:dyDescent="0.2">
      <c r="A16" s="197" t="s">
        <v>18</v>
      </c>
      <c r="B16" s="16"/>
      <c r="C16" s="20"/>
      <c r="D16" s="16"/>
      <c r="E16" s="20"/>
      <c r="F16" s="16"/>
      <c r="G16" s="20"/>
      <c r="H16" s="16"/>
      <c r="I16" s="20"/>
      <c r="J16" s="16"/>
      <c r="K16" s="20"/>
      <c r="L16" s="16"/>
      <c r="M16" s="20"/>
      <c r="N16" s="16"/>
      <c r="O16" s="20"/>
      <c r="P16" s="16"/>
      <c r="Q16" s="20"/>
      <c r="R16" s="76" t="s">
        <v>50</v>
      </c>
      <c r="S16" s="91"/>
      <c r="T16" s="67"/>
    </row>
    <row r="17" spans="1:20" ht="16.2" x14ac:dyDescent="0.2">
      <c r="A17" s="198"/>
      <c r="B17" s="139">
        <f>B11*B15</f>
        <v>0</v>
      </c>
      <c r="C17" s="140"/>
      <c r="D17" s="139">
        <f>D11*D15</f>
        <v>0</v>
      </c>
      <c r="E17" s="140"/>
      <c r="F17" s="139">
        <f>F11*F15</f>
        <v>0</v>
      </c>
      <c r="G17" s="140"/>
      <c r="H17" s="139">
        <f>H11*H15</f>
        <v>0</v>
      </c>
      <c r="I17" s="140"/>
      <c r="J17" s="139">
        <f>J11*J15</f>
        <v>0</v>
      </c>
      <c r="K17" s="140"/>
      <c r="L17" s="139">
        <f>L11*L15</f>
        <v>0</v>
      </c>
      <c r="M17" s="140"/>
      <c r="N17" s="139">
        <f>N11*N15</f>
        <v>0</v>
      </c>
      <c r="O17" s="140"/>
      <c r="P17" s="139">
        <f>P11*P15</f>
        <v>0</v>
      </c>
      <c r="Q17" s="140"/>
      <c r="R17" s="77"/>
      <c r="S17" s="93">
        <f>SUM(B17:Q17)</f>
        <v>0</v>
      </c>
      <c r="T17" s="78"/>
    </row>
    <row r="18" spans="1:20" x14ac:dyDescent="0.2">
      <c r="A18" s="8" t="s">
        <v>32</v>
      </c>
      <c r="B18" s="145" t="s">
        <v>29</v>
      </c>
      <c r="C18" s="146"/>
      <c r="D18" s="145" t="s">
        <v>29</v>
      </c>
      <c r="E18" s="146"/>
      <c r="F18" s="14"/>
      <c r="G18" s="18" t="s">
        <v>29</v>
      </c>
      <c r="H18" s="14"/>
      <c r="I18" s="18" t="s">
        <v>29</v>
      </c>
      <c r="J18" s="14"/>
      <c r="K18" s="18" t="s">
        <v>29</v>
      </c>
      <c r="L18" s="14"/>
      <c r="M18" s="18" t="s">
        <v>29</v>
      </c>
      <c r="N18" s="14"/>
      <c r="O18" s="18" t="s">
        <v>29</v>
      </c>
      <c r="P18" s="14"/>
      <c r="Q18" s="18" t="s">
        <v>29</v>
      </c>
      <c r="R18" s="75"/>
      <c r="S18" s="94"/>
      <c r="T18" s="72" t="s">
        <v>29</v>
      </c>
    </row>
    <row r="19" spans="1:20" ht="18" customHeight="1" x14ac:dyDescent="0.2">
      <c r="A19" s="9"/>
      <c r="B19" s="11"/>
      <c r="C19" s="21"/>
      <c r="D19" s="11"/>
      <c r="E19" s="21"/>
      <c r="F19" s="11"/>
      <c r="G19" s="21"/>
      <c r="H19" s="28" t="s">
        <v>39</v>
      </c>
      <c r="I19" s="31"/>
      <c r="J19" s="34"/>
      <c r="K19" s="32"/>
      <c r="L19" s="32"/>
      <c r="M19" s="32"/>
      <c r="N19" s="32"/>
      <c r="O19" s="41"/>
      <c r="P19" s="47"/>
      <c r="Q19" s="50" t="s">
        <v>9</v>
      </c>
      <c r="R19" s="79"/>
      <c r="S19" s="95">
        <v>1000</v>
      </c>
      <c r="T19" s="80" t="s">
        <v>29</v>
      </c>
    </row>
    <row r="20" spans="1:20" ht="18" customHeight="1" x14ac:dyDescent="0.2">
      <c r="H20" s="28" t="s">
        <v>37</v>
      </c>
      <c r="I20" s="32"/>
      <c r="J20" s="32"/>
      <c r="K20" s="32"/>
      <c r="L20" s="32"/>
      <c r="M20" s="32"/>
      <c r="N20" s="32"/>
      <c r="O20" s="41"/>
      <c r="P20" s="34"/>
      <c r="Q20" s="50" t="s">
        <v>51</v>
      </c>
      <c r="R20" s="81"/>
      <c r="S20" s="96">
        <f>S17*0.1</f>
        <v>0</v>
      </c>
      <c r="T20" s="80" t="s">
        <v>29</v>
      </c>
    </row>
    <row r="21" spans="1:20" ht="18" customHeight="1" x14ac:dyDescent="0.2">
      <c r="H21" s="22" t="s">
        <v>58</v>
      </c>
      <c r="I21" s="25"/>
      <c r="J21" s="25"/>
      <c r="K21" s="25"/>
      <c r="L21" s="25"/>
      <c r="M21" s="25"/>
      <c r="N21" s="25"/>
      <c r="O21" s="25"/>
      <c r="P21" s="48"/>
      <c r="Q21" s="51" t="s">
        <v>45</v>
      </c>
      <c r="R21" s="79"/>
      <c r="S21" s="96">
        <f>ROUNDDOWN(S20*0.1,0)</f>
        <v>0</v>
      </c>
      <c r="T21" s="80" t="s">
        <v>29</v>
      </c>
    </row>
    <row r="22" spans="1:20" ht="18" customHeight="1" x14ac:dyDescent="0.25">
      <c r="H22" s="147" t="s">
        <v>36</v>
      </c>
      <c r="I22" s="148"/>
      <c r="J22" s="148"/>
      <c r="K22" s="148"/>
      <c r="L22" s="148"/>
      <c r="M22" s="148"/>
      <c r="N22" s="148"/>
      <c r="O22" s="42" t="s">
        <v>40</v>
      </c>
      <c r="P22" s="49"/>
      <c r="Q22" s="52"/>
      <c r="R22" s="79"/>
      <c r="S22" s="97">
        <f>SUM(S19:S21)</f>
        <v>1000</v>
      </c>
      <c r="T22" s="80" t="s">
        <v>29</v>
      </c>
    </row>
    <row r="23" spans="1:20" x14ac:dyDescent="0.2">
      <c r="A23" s="122" t="s">
        <v>20</v>
      </c>
      <c r="B23" s="122"/>
      <c r="C23" s="122"/>
      <c r="D23" s="122"/>
      <c r="E23" s="122"/>
      <c r="F23" s="3"/>
      <c r="Q23" s="48"/>
      <c r="R23" s="48"/>
      <c r="S23" s="48"/>
      <c r="T23" s="48"/>
    </row>
    <row r="24" spans="1:20" s="2" customFormat="1" ht="17.25" customHeight="1" x14ac:dyDescent="0.2">
      <c r="A24" s="10" t="s">
        <v>15</v>
      </c>
      <c r="B24" s="134" t="s">
        <v>60</v>
      </c>
      <c r="C24" s="135"/>
      <c r="D24" s="136"/>
      <c r="E24" s="134" t="s">
        <v>61</v>
      </c>
      <c r="F24" s="135"/>
      <c r="G24" s="136"/>
      <c r="H24" s="134" t="s">
        <v>62</v>
      </c>
      <c r="I24" s="135"/>
      <c r="J24" s="136"/>
      <c r="K24" s="134" t="s">
        <v>63</v>
      </c>
      <c r="L24" s="135"/>
      <c r="M24" s="136"/>
      <c r="N24" s="134" t="s">
        <v>64</v>
      </c>
      <c r="O24" s="149"/>
      <c r="P24" s="137"/>
      <c r="Q24" s="134" t="s">
        <v>5</v>
      </c>
      <c r="R24" s="141"/>
      <c r="S24" s="141"/>
      <c r="T24" s="138"/>
    </row>
    <row r="25" spans="1:20" x14ac:dyDescent="0.2">
      <c r="A25" s="199" t="s">
        <v>28</v>
      </c>
      <c r="B25" s="150"/>
      <c r="C25" s="151"/>
      <c r="D25" s="152"/>
      <c r="E25" s="150"/>
      <c r="F25" s="151"/>
      <c r="G25" s="152"/>
      <c r="H25" s="150"/>
      <c r="I25" s="151"/>
      <c r="J25" s="152"/>
      <c r="K25" s="150"/>
      <c r="L25" s="151"/>
      <c r="M25" s="152"/>
      <c r="N25" s="150"/>
      <c r="O25" s="151"/>
      <c r="P25" s="152"/>
      <c r="Q25" s="142"/>
      <c r="R25" s="143"/>
      <c r="S25" s="143"/>
      <c r="T25" s="144"/>
    </row>
    <row r="26" spans="1:20" ht="16.2" x14ac:dyDescent="0.2">
      <c r="A26" s="200"/>
      <c r="B26" s="159">
        <v>0</v>
      </c>
      <c r="C26" s="160"/>
      <c r="D26" s="72" t="s">
        <v>7</v>
      </c>
      <c r="E26" s="159">
        <v>0</v>
      </c>
      <c r="F26" s="160"/>
      <c r="G26" s="72" t="s">
        <v>7</v>
      </c>
      <c r="H26" s="159">
        <v>0</v>
      </c>
      <c r="I26" s="160"/>
      <c r="J26" s="72" t="s">
        <v>7</v>
      </c>
      <c r="K26" s="159">
        <v>0</v>
      </c>
      <c r="L26" s="160"/>
      <c r="M26" s="72" t="s">
        <v>7</v>
      </c>
      <c r="N26" s="159">
        <v>0</v>
      </c>
      <c r="O26" s="160"/>
      <c r="P26" s="72" t="s">
        <v>7</v>
      </c>
      <c r="Q26" s="98"/>
      <c r="R26" s="153">
        <f>SUM(B26:O26)</f>
        <v>0</v>
      </c>
      <c r="S26" s="153"/>
      <c r="T26" s="82" t="s">
        <v>65</v>
      </c>
    </row>
    <row r="27" spans="1:20" x14ac:dyDescent="0.2">
      <c r="A27" s="201" t="s">
        <v>30</v>
      </c>
      <c r="B27" s="154"/>
      <c r="C27" s="155"/>
      <c r="D27" s="156"/>
      <c r="E27" s="154"/>
      <c r="F27" s="155"/>
      <c r="G27" s="156"/>
      <c r="H27" s="154"/>
      <c r="I27" s="155"/>
      <c r="J27" s="156"/>
      <c r="K27" s="154"/>
      <c r="L27" s="155"/>
      <c r="M27" s="156"/>
      <c r="N27" s="154"/>
      <c r="O27" s="155"/>
      <c r="P27" s="156"/>
      <c r="Q27" s="157"/>
      <c r="R27" s="158"/>
      <c r="S27" s="158"/>
      <c r="T27" s="85"/>
    </row>
    <row r="28" spans="1:20" ht="16.2" x14ac:dyDescent="0.2">
      <c r="A28" s="202"/>
      <c r="B28" s="167">
        <v>0</v>
      </c>
      <c r="C28" s="168"/>
      <c r="D28" s="72" t="s">
        <v>7</v>
      </c>
      <c r="E28" s="159">
        <v>0</v>
      </c>
      <c r="F28" s="169"/>
      <c r="G28" s="72" t="s">
        <v>7</v>
      </c>
      <c r="H28" s="167">
        <v>0</v>
      </c>
      <c r="I28" s="168"/>
      <c r="J28" s="72" t="s">
        <v>7</v>
      </c>
      <c r="K28" s="167">
        <v>0</v>
      </c>
      <c r="L28" s="168"/>
      <c r="M28" s="72" t="s">
        <v>7</v>
      </c>
      <c r="N28" s="167">
        <v>0</v>
      </c>
      <c r="O28" s="168"/>
      <c r="P28" s="18" t="s">
        <v>7</v>
      </c>
      <c r="Q28" s="98"/>
      <c r="R28" s="153">
        <f>SUM(B28:O28)</f>
        <v>0</v>
      </c>
      <c r="S28" s="153"/>
      <c r="T28" s="85" t="s">
        <v>66</v>
      </c>
    </row>
    <row r="29" spans="1:20" ht="14.25" customHeight="1" x14ac:dyDescent="0.2">
      <c r="A29" s="7" t="s">
        <v>18</v>
      </c>
      <c r="B29" s="178"/>
      <c r="C29" s="179"/>
      <c r="D29" s="23"/>
      <c r="E29" s="180"/>
      <c r="F29" s="181"/>
      <c r="G29" s="23"/>
      <c r="H29" s="182"/>
      <c r="I29" s="179"/>
      <c r="J29" s="23"/>
      <c r="K29" s="182"/>
      <c r="L29" s="179"/>
      <c r="M29" s="23"/>
      <c r="N29" s="182"/>
      <c r="O29" s="179"/>
      <c r="P29" s="23"/>
      <c r="Q29" s="54" t="s">
        <v>31</v>
      </c>
      <c r="R29" s="57"/>
      <c r="S29" s="31"/>
      <c r="T29" s="20"/>
    </row>
    <row r="30" spans="1:20" ht="16.2" x14ac:dyDescent="0.2">
      <c r="A30" s="8" t="s">
        <v>32</v>
      </c>
      <c r="B30" s="183">
        <f>300*B28</f>
        <v>0</v>
      </c>
      <c r="C30" s="184"/>
      <c r="D30" s="72" t="s">
        <v>29</v>
      </c>
      <c r="E30" s="183">
        <f>600*E28</f>
        <v>0</v>
      </c>
      <c r="F30" s="184"/>
      <c r="G30" s="72" t="s">
        <v>29</v>
      </c>
      <c r="H30" s="185">
        <f>900*H28</f>
        <v>0</v>
      </c>
      <c r="I30" s="186"/>
      <c r="J30" s="72" t="s">
        <v>29</v>
      </c>
      <c r="K30" s="170">
        <f>1700*K28</f>
        <v>0</v>
      </c>
      <c r="L30" s="171"/>
      <c r="M30" s="72" t="s">
        <v>29</v>
      </c>
      <c r="N30" s="170">
        <f>2500*N28</f>
        <v>0</v>
      </c>
      <c r="O30" s="171"/>
      <c r="P30" s="72" t="s">
        <v>29</v>
      </c>
      <c r="Q30" s="53"/>
      <c r="R30" s="203">
        <f>SUM(B30:O30)</f>
        <v>0</v>
      </c>
      <c r="S30" s="203"/>
      <c r="T30" s="72" t="s">
        <v>29</v>
      </c>
    </row>
    <row r="31" spans="1:20" ht="18" customHeight="1" x14ac:dyDescent="0.2">
      <c r="A31" s="9"/>
      <c r="B31" s="11"/>
      <c r="C31" s="21"/>
      <c r="D31" s="11"/>
      <c r="E31" s="21"/>
      <c r="F31" s="11"/>
      <c r="G31" s="21"/>
      <c r="H31" s="28" t="s">
        <v>39</v>
      </c>
      <c r="I31" s="31"/>
      <c r="J31" s="34"/>
      <c r="K31" s="32"/>
      <c r="L31" s="32"/>
      <c r="M31" s="32"/>
      <c r="N31" s="32"/>
      <c r="O31" s="41"/>
      <c r="P31" s="47"/>
      <c r="Q31" s="50" t="s">
        <v>10</v>
      </c>
      <c r="R31" s="99"/>
      <c r="S31" s="103">
        <v>1000</v>
      </c>
      <c r="T31" s="80" t="s">
        <v>29</v>
      </c>
    </row>
    <row r="32" spans="1:20" ht="18" customHeight="1" x14ac:dyDescent="0.2">
      <c r="A32" s="161"/>
      <c r="B32" s="161"/>
      <c r="C32" s="161"/>
      <c r="D32" s="161"/>
      <c r="E32" s="161"/>
      <c r="F32" s="161"/>
      <c r="G32" s="172"/>
      <c r="H32" s="22" t="s">
        <v>42</v>
      </c>
      <c r="I32" s="25"/>
      <c r="J32" s="25"/>
      <c r="K32" s="25"/>
      <c r="L32" s="25"/>
      <c r="M32" s="25"/>
      <c r="N32" s="25"/>
      <c r="O32" s="43"/>
      <c r="P32" s="48"/>
      <c r="Q32" s="51" t="s">
        <v>52</v>
      </c>
      <c r="R32" s="100"/>
      <c r="S32" s="104">
        <f>R30*0.1</f>
        <v>0</v>
      </c>
      <c r="T32" s="80" t="s">
        <v>29</v>
      </c>
    </row>
    <row r="33" spans="1:20" ht="18" customHeight="1" x14ac:dyDescent="0.2">
      <c r="A33" s="161"/>
      <c r="B33" s="161"/>
      <c r="C33" s="161"/>
      <c r="D33" s="161"/>
      <c r="E33" s="161"/>
      <c r="F33" s="161"/>
      <c r="G33" s="172"/>
      <c r="H33" s="29" t="s">
        <v>59</v>
      </c>
      <c r="I33" s="33"/>
      <c r="J33" s="33"/>
      <c r="K33" s="33"/>
      <c r="L33" s="33"/>
      <c r="M33" s="33"/>
      <c r="N33" s="33"/>
      <c r="O33" s="44"/>
      <c r="Q33" s="55" t="s">
        <v>54</v>
      </c>
      <c r="R33" s="100"/>
      <c r="S33" s="104">
        <f>S32*0.1</f>
        <v>0</v>
      </c>
      <c r="T33" s="80" t="s">
        <v>29</v>
      </c>
    </row>
    <row r="34" spans="1:20" ht="18" customHeight="1" x14ac:dyDescent="0.25">
      <c r="A34" s="161"/>
      <c r="B34" s="162"/>
      <c r="C34" s="162"/>
      <c r="D34" s="162"/>
      <c r="E34" s="162"/>
      <c r="F34" s="162"/>
      <c r="G34" s="163"/>
      <c r="H34" s="164" t="s">
        <v>49</v>
      </c>
      <c r="I34" s="149"/>
      <c r="J34" s="149"/>
      <c r="K34" s="149"/>
      <c r="L34" s="149"/>
      <c r="M34" s="149"/>
      <c r="N34" s="149"/>
      <c r="O34" s="45" t="s">
        <v>44</v>
      </c>
      <c r="P34" s="48"/>
      <c r="Q34" s="56"/>
      <c r="R34" s="100"/>
      <c r="S34" s="105">
        <f>SUM(S31:S33)</f>
        <v>1000</v>
      </c>
      <c r="T34" s="80" t="s">
        <v>29</v>
      </c>
    </row>
    <row r="35" spans="1:20" ht="18" customHeight="1" x14ac:dyDescent="0.2">
      <c r="A35" s="161"/>
      <c r="B35" s="165"/>
      <c r="C35" s="165"/>
      <c r="D35" s="165"/>
      <c r="E35" s="165"/>
      <c r="F35" s="165"/>
      <c r="G35" s="165"/>
      <c r="H35" s="166"/>
      <c r="I35" s="33"/>
      <c r="J35" s="33"/>
      <c r="K35" s="33"/>
      <c r="L35" s="33"/>
      <c r="M35" s="33"/>
      <c r="N35" s="33"/>
      <c r="O35" s="46"/>
      <c r="P35" s="12"/>
      <c r="Q35" s="12"/>
      <c r="R35" s="33"/>
      <c r="S35" s="21"/>
    </row>
    <row r="36" spans="1:20" ht="14.25" customHeight="1" x14ac:dyDescent="0.2">
      <c r="H36" s="30"/>
      <c r="I36" s="33"/>
      <c r="J36" s="33"/>
      <c r="K36" s="33"/>
      <c r="L36" s="33"/>
      <c r="M36" s="33"/>
      <c r="N36" s="33"/>
      <c r="O36" s="46"/>
      <c r="P36" s="12"/>
      <c r="Q36" s="12"/>
      <c r="R36" s="33"/>
      <c r="S36" s="21"/>
    </row>
    <row r="37" spans="1:20" ht="17.25" customHeight="1" x14ac:dyDescent="0.2">
      <c r="A37" s="130" t="s">
        <v>13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</row>
    <row r="38" spans="1:20" x14ac:dyDescent="0.2">
      <c r="A38" s="11"/>
      <c r="B38" s="11"/>
      <c r="C38" s="11"/>
      <c r="D38" s="24"/>
      <c r="E38" s="24"/>
    </row>
    <row r="39" spans="1:20" ht="33" customHeight="1" x14ac:dyDescent="0.2">
      <c r="A39" s="12"/>
      <c r="B39" s="12"/>
      <c r="C39" s="22" t="s">
        <v>23</v>
      </c>
      <c r="D39" s="25"/>
      <c r="E39" s="25"/>
      <c r="F39" s="25"/>
      <c r="G39" s="25"/>
      <c r="H39" s="25"/>
      <c r="I39" s="17"/>
      <c r="J39" s="35"/>
      <c r="K39" s="176">
        <f>S22+S34</f>
        <v>2000</v>
      </c>
      <c r="L39" s="177"/>
      <c r="M39" s="177"/>
      <c r="N39" s="177"/>
      <c r="O39" s="177"/>
      <c r="P39" s="177"/>
      <c r="Q39" s="177"/>
      <c r="R39" s="51" t="s">
        <v>29</v>
      </c>
    </row>
    <row r="41" spans="1:20" x14ac:dyDescent="0.2">
      <c r="A41" s="122" t="s">
        <v>11</v>
      </c>
      <c r="B41" s="122"/>
      <c r="C41" s="122"/>
      <c r="D41" s="122"/>
      <c r="E41" s="122"/>
      <c r="F41" s="122"/>
      <c r="G41" s="122"/>
      <c r="H41" s="122"/>
      <c r="I41" s="122"/>
      <c r="J41" s="3"/>
    </row>
    <row r="42" spans="1:20" x14ac:dyDescent="0.2">
      <c r="J42" s="1" t="s">
        <v>43</v>
      </c>
      <c r="M42" s="1" t="s">
        <v>46</v>
      </c>
    </row>
    <row r="44" spans="1:20" x14ac:dyDescent="0.2">
      <c r="A44" s="132" t="s">
        <v>14</v>
      </c>
      <c r="B44" s="132"/>
      <c r="C44" s="132"/>
      <c r="D44" s="132"/>
      <c r="E44" s="132"/>
      <c r="F44" s="132"/>
    </row>
    <row r="46" spans="1:20" x14ac:dyDescent="0.2">
      <c r="G46" s="122" t="s">
        <v>33</v>
      </c>
      <c r="H46" s="122"/>
      <c r="I46" s="122"/>
      <c r="J46" s="122"/>
      <c r="K46" s="122"/>
      <c r="L46" s="122"/>
      <c r="M46" s="122"/>
      <c r="N46" s="3"/>
    </row>
    <row r="47" spans="1:20" x14ac:dyDescent="0.2">
      <c r="G47" s="3"/>
      <c r="H47" s="3"/>
      <c r="I47" s="3"/>
      <c r="J47" s="3"/>
      <c r="K47" s="3"/>
      <c r="L47" s="3"/>
      <c r="M47" s="3"/>
      <c r="N47" s="3"/>
      <c r="S47" s="58"/>
    </row>
    <row r="48" spans="1:20" x14ac:dyDescent="0.2">
      <c r="G48" s="122" t="s">
        <v>34</v>
      </c>
      <c r="H48" s="122"/>
      <c r="I48" s="122"/>
      <c r="J48" s="122"/>
      <c r="K48" s="122"/>
      <c r="L48" s="173"/>
      <c r="M48" s="174"/>
      <c r="N48" s="174"/>
      <c r="O48" s="174"/>
      <c r="P48" s="174"/>
      <c r="Q48" s="174"/>
      <c r="R48" s="174"/>
    </row>
    <row r="50" spans="7:19" x14ac:dyDescent="0.2">
      <c r="G50" s="122" t="s">
        <v>35</v>
      </c>
      <c r="H50" s="122"/>
      <c r="I50" s="122"/>
      <c r="J50" s="122"/>
      <c r="K50" s="122"/>
      <c r="L50" s="173"/>
      <c r="M50" s="175"/>
      <c r="N50" s="175"/>
      <c r="O50" s="175"/>
      <c r="P50" s="175"/>
      <c r="Q50" s="175"/>
    </row>
    <row r="52" spans="7:19" x14ac:dyDescent="0.2">
      <c r="G52" s="3" t="s">
        <v>38</v>
      </c>
      <c r="H52" s="3"/>
      <c r="I52" s="3"/>
      <c r="J52" s="3"/>
      <c r="K52" s="3"/>
      <c r="L52" s="187" t="s">
        <v>41</v>
      </c>
      <c r="M52" s="188"/>
      <c r="N52" s="188"/>
      <c r="O52" s="188"/>
      <c r="P52" s="188"/>
      <c r="Q52" s="188"/>
      <c r="R52" s="188"/>
      <c r="S52" s="59" t="s">
        <v>53</v>
      </c>
    </row>
    <row r="53" spans="7:19" x14ac:dyDescent="0.2">
      <c r="G53" s="3"/>
      <c r="H53" s="3"/>
      <c r="I53" s="3"/>
      <c r="J53" s="3"/>
      <c r="K53" s="3"/>
      <c r="L53" s="37"/>
      <c r="M53" s="39"/>
      <c r="N53" s="39"/>
      <c r="O53" s="39"/>
      <c r="P53" s="39"/>
      <c r="Q53" s="39"/>
      <c r="R53" s="62"/>
      <c r="S53" s="59"/>
    </row>
    <row r="54" spans="7:19" x14ac:dyDescent="0.2">
      <c r="G54" s="3"/>
      <c r="H54" s="3"/>
      <c r="I54" s="3"/>
      <c r="J54" s="3"/>
      <c r="K54" s="3"/>
      <c r="L54" s="37"/>
      <c r="M54" s="39"/>
      <c r="N54" s="39"/>
      <c r="O54" s="39"/>
      <c r="P54" s="39"/>
      <c r="Q54" s="39"/>
      <c r="R54" s="62"/>
      <c r="S54" s="59"/>
    </row>
    <row r="55" spans="7:19" x14ac:dyDescent="0.2">
      <c r="N55" s="40" t="s">
        <v>56</v>
      </c>
      <c r="O55" s="40"/>
      <c r="P55" s="40"/>
      <c r="Q55" s="40"/>
      <c r="R55" s="63"/>
      <c r="S55" s="60"/>
    </row>
  </sheetData>
  <mergeCells count="99">
    <mergeCell ref="L52:R52"/>
    <mergeCell ref="A9:A10"/>
    <mergeCell ref="A11:A12"/>
    <mergeCell ref="B11:C12"/>
    <mergeCell ref="D11:E12"/>
    <mergeCell ref="F11:G12"/>
    <mergeCell ref="H11:I12"/>
    <mergeCell ref="J11:K12"/>
    <mergeCell ref="L11:M12"/>
    <mergeCell ref="N11:O12"/>
    <mergeCell ref="P11:Q12"/>
    <mergeCell ref="A16:A17"/>
    <mergeCell ref="A25:A26"/>
    <mergeCell ref="A27:A28"/>
    <mergeCell ref="R30:S30"/>
    <mergeCell ref="A44:F44"/>
    <mergeCell ref="G46:M46"/>
    <mergeCell ref="G48:K48"/>
    <mergeCell ref="L48:R48"/>
    <mergeCell ref="N7:T7"/>
    <mergeCell ref="G50:K50"/>
    <mergeCell ref="L50:Q50"/>
    <mergeCell ref="K39:Q39"/>
    <mergeCell ref="A41:I41"/>
    <mergeCell ref="B29:C29"/>
    <mergeCell ref="E29:F29"/>
    <mergeCell ref="H29:I29"/>
    <mergeCell ref="K29:L29"/>
    <mergeCell ref="N29:O29"/>
    <mergeCell ref="B30:C30"/>
    <mergeCell ref="E30:F30"/>
    <mergeCell ref="H30:I30"/>
    <mergeCell ref="A34:G34"/>
    <mergeCell ref="H34:N34"/>
    <mergeCell ref="A35:H35"/>
    <mergeCell ref="A37:S37"/>
    <mergeCell ref="B28:C28"/>
    <mergeCell ref="E28:F28"/>
    <mergeCell ref="H28:I28"/>
    <mergeCell ref="K28:L28"/>
    <mergeCell ref="N28:O28"/>
    <mergeCell ref="K30:L30"/>
    <mergeCell ref="N30:O30"/>
    <mergeCell ref="A33:G33"/>
    <mergeCell ref="A32:G32"/>
    <mergeCell ref="R28:S28"/>
    <mergeCell ref="R26:S26"/>
    <mergeCell ref="B27:D27"/>
    <mergeCell ref="E27:G27"/>
    <mergeCell ref="H27:J27"/>
    <mergeCell ref="K27:M27"/>
    <mergeCell ref="N27:P27"/>
    <mergeCell ref="Q27:S27"/>
    <mergeCell ref="B26:C26"/>
    <mergeCell ref="E26:F26"/>
    <mergeCell ref="H26:I26"/>
    <mergeCell ref="K26:L26"/>
    <mergeCell ref="N26:O26"/>
    <mergeCell ref="Q24:T24"/>
    <mergeCell ref="Q25:T25"/>
    <mergeCell ref="B18:C18"/>
    <mergeCell ref="D18:E18"/>
    <mergeCell ref="H22:N22"/>
    <mergeCell ref="A23:E23"/>
    <mergeCell ref="B24:D24"/>
    <mergeCell ref="E24:G24"/>
    <mergeCell ref="H24:J24"/>
    <mergeCell ref="K24:M24"/>
    <mergeCell ref="N24:P24"/>
    <mergeCell ref="B25:D25"/>
    <mergeCell ref="E25:G25"/>
    <mergeCell ref="H25:J25"/>
    <mergeCell ref="K25:M25"/>
    <mergeCell ref="N25:P25"/>
    <mergeCell ref="P10:Q10"/>
    <mergeCell ref="B17:C17"/>
    <mergeCell ref="D17:E17"/>
    <mergeCell ref="F17:G17"/>
    <mergeCell ref="H17:I17"/>
    <mergeCell ref="J17:K17"/>
    <mergeCell ref="L17:M17"/>
    <mergeCell ref="N17:O17"/>
    <mergeCell ref="P17:Q17"/>
    <mergeCell ref="R9:T10"/>
    <mergeCell ref="A1:E1"/>
    <mergeCell ref="L2:O2"/>
    <mergeCell ref="P2:S2"/>
    <mergeCell ref="A4:S4"/>
    <mergeCell ref="A5:S5"/>
    <mergeCell ref="A8:E8"/>
    <mergeCell ref="B9:I9"/>
    <mergeCell ref="J9:Q9"/>
    <mergeCell ref="B10:C10"/>
    <mergeCell ref="D10:E10"/>
    <mergeCell ref="F10:G10"/>
    <mergeCell ref="H10:I10"/>
    <mergeCell ref="J10:K10"/>
    <mergeCell ref="L10:M10"/>
    <mergeCell ref="N10:O10"/>
  </mergeCells>
  <phoneticPr fontId="1"/>
  <pageMargins left="0.70866141732283472" right="0.19685039370078741" top="0.59055118110236227" bottom="0.39370078740157483" header="0.51181102362204722" footer="0.39370078740157483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5"/>
  <sheetViews>
    <sheetView zoomScaleNormal="100" workbookViewId="0">
      <selection activeCell="K39" sqref="K39:Q39"/>
    </sheetView>
  </sheetViews>
  <sheetFormatPr defaultColWidth="9" defaultRowHeight="14.4" x14ac:dyDescent="0.2"/>
  <cols>
    <col min="1" max="1" width="9" style="1" customWidth="1"/>
    <col min="2" max="14" width="4.109375" style="1" customWidth="1"/>
    <col min="15" max="15" width="4.77734375" style="1" customWidth="1"/>
    <col min="16" max="16" width="4.33203125" style="1" customWidth="1"/>
    <col min="17" max="18" width="4.109375" style="1" customWidth="1"/>
    <col min="19" max="19" width="12.88671875" style="1" customWidth="1"/>
    <col min="20" max="20" width="4.109375" style="1" customWidth="1"/>
    <col min="21" max="16384" width="9" style="1"/>
  </cols>
  <sheetData>
    <row r="1" spans="1:20" x14ac:dyDescent="0.2">
      <c r="A1" s="122" t="s">
        <v>16</v>
      </c>
      <c r="B1" s="122"/>
      <c r="C1" s="122"/>
      <c r="D1" s="122"/>
      <c r="E1" s="123"/>
      <c r="F1" s="3"/>
      <c r="G1" s="3"/>
      <c r="H1" s="3"/>
    </row>
    <row r="2" spans="1:20" ht="25.5" customHeight="1" x14ac:dyDescent="0.25">
      <c r="F2" s="26"/>
      <c r="G2" s="27"/>
      <c r="H2" s="27"/>
      <c r="I2" s="27"/>
      <c r="L2" s="124" t="s">
        <v>1</v>
      </c>
      <c r="M2" s="125"/>
      <c r="N2" s="125"/>
      <c r="O2" s="126"/>
      <c r="P2" s="204">
        <f>'3-1市提出用（支出伝票）'!P2</f>
        <v>0</v>
      </c>
      <c r="Q2" s="135"/>
      <c r="R2" s="135"/>
      <c r="S2" s="136"/>
    </row>
    <row r="3" spans="1:20" ht="14.25" customHeight="1" x14ac:dyDescent="0.2">
      <c r="L3" s="36"/>
      <c r="M3" s="38"/>
      <c r="N3" s="38"/>
      <c r="O3" s="38"/>
      <c r="P3" s="24"/>
      <c r="Q3" s="24"/>
      <c r="R3" s="24"/>
      <c r="S3" s="24"/>
    </row>
    <row r="4" spans="1:20" ht="16.2" x14ac:dyDescent="0.2">
      <c r="A4" s="130" t="s">
        <v>55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20" ht="17.25" customHeight="1" x14ac:dyDescent="0.2">
      <c r="A5" s="132" t="s">
        <v>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</row>
    <row r="6" spans="1:20" ht="6" customHeight="1" x14ac:dyDescent="0.2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0" x14ac:dyDescent="0.2">
      <c r="L7" s="1" t="s">
        <v>17</v>
      </c>
      <c r="N7" s="132" t="s">
        <v>47</v>
      </c>
      <c r="O7" s="132"/>
      <c r="P7" s="132"/>
      <c r="Q7" s="132"/>
      <c r="R7" s="132"/>
      <c r="S7" s="132"/>
      <c r="T7" s="132"/>
    </row>
    <row r="8" spans="1:20" x14ac:dyDescent="0.2">
      <c r="A8" s="122" t="s">
        <v>19</v>
      </c>
      <c r="B8" s="122"/>
      <c r="C8" s="122"/>
      <c r="D8" s="122"/>
      <c r="E8" s="122"/>
      <c r="F8" s="3"/>
    </row>
    <row r="9" spans="1:20" s="2" customFormat="1" ht="14.4" customHeight="1" x14ac:dyDescent="0.2">
      <c r="A9" s="189" t="s">
        <v>24</v>
      </c>
      <c r="B9" s="134" t="s">
        <v>26</v>
      </c>
      <c r="C9" s="135"/>
      <c r="D9" s="135"/>
      <c r="E9" s="135"/>
      <c r="F9" s="135"/>
      <c r="G9" s="135"/>
      <c r="H9" s="135"/>
      <c r="I9" s="136"/>
      <c r="J9" s="134" t="s">
        <v>27</v>
      </c>
      <c r="K9" s="135"/>
      <c r="L9" s="135"/>
      <c r="M9" s="135"/>
      <c r="N9" s="135"/>
      <c r="O9" s="135"/>
      <c r="P9" s="135"/>
      <c r="Q9" s="136"/>
      <c r="R9" s="116" t="s">
        <v>5</v>
      </c>
      <c r="S9" s="117"/>
      <c r="T9" s="118"/>
    </row>
    <row r="10" spans="1:20" s="2" customFormat="1" ht="14.4" customHeight="1" x14ac:dyDescent="0.2">
      <c r="A10" s="190"/>
      <c r="B10" s="134" t="s">
        <v>4</v>
      </c>
      <c r="C10" s="137"/>
      <c r="D10" s="134" t="s">
        <v>8</v>
      </c>
      <c r="E10" s="138"/>
      <c r="F10" s="134" t="s">
        <v>12</v>
      </c>
      <c r="G10" s="138"/>
      <c r="H10" s="134" t="s">
        <v>2</v>
      </c>
      <c r="I10" s="138"/>
      <c r="J10" s="134" t="s">
        <v>4</v>
      </c>
      <c r="K10" s="136"/>
      <c r="L10" s="134" t="s">
        <v>8</v>
      </c>
      <c r="M10" s="136"/>
      <c r="N10" s="134" t="s">
        <v>12</v>
      </c>
      <c r="O10" s="136"/>
      <c r="P10" s="134" t="s">
        <v>2</v>
      </c>
      <c r="Q10" s="136"/>
      <c r="R10" s="119"/>
      <c r="S10" s="120"/>
      <c r="T10" s="121"/>
    </row>
    <row r="11" spans="1:20" x14ac:dyDescent="0.2">
      <c r="A11" s="191" t="s">
        <v>21</v>
      </c>
      <c r="B11" s="193">
        <v>3500</v>
      </c>
      <c r="C11" s="194"/>
      <c r="D11" s="193">
        <v>7500</v>
      </c>
      <c r="E11" s="194"/>
      <c r="F11" s="193">
        <v>15000</v>
      </c>
      <c r="G11" s="194"/>
      <c r="H11" s="193">
        <v>30000</v>
      </c>
      <c r="I11" s="194"/>
      <c r="J11" s="193">
        <v>1750</v>
      </c>
      <c r="K11" s="194"/>
      <c r="L11" s="193">
        <v>3750</v>
      </c>
      <c r="M11" s="194"/>
      <c r="N11" s="193">
        <v>7500</v>
      </c>
      <c r="O11" s="194"/>
      <c r="P11" s="193">
        <v>15000</v>
      </c>
      <c r="Q11" s="194"/>
      <c r="R11" s="65"/>
      <c r="S11" s="66"/>
      <c r="T11" s="67"/>
    </row>
    <row r="12" spans="1:20" x14ac:dyDescent="0.2">
      <c r="A12" s="192"/>
      <c r="B12" s="195"/>
      <c r="C12" s="196"/>
      <c r="D12" s="195"/>
      <c r="E12" s="196"/>
      <c r="F12" s="195"/>
      <c r="G12" s="196"/>
      <c r="H12" s="195"/>
      <c r="I12" s="196"/>
      <c r="J12" s="195"/>
      <c r="K12" s="196"/>
      <c r="L12" s="195"/>
      <c r="M12" s="196"/>
      <c r="N12" s="195"/>
      <c r="O12" s="196"/>
      <c r="P12" s="195"/>
      <c r="Q12" s="196"/>
      <c r="R12" s="68"/>
      <c r="S12" s="64"/>
      <c r="T12" s="69"/>
    </row>
    <row r="13" spans="1:20" x14ac:dyDescent="0.2">
      <c r="A13" s="5" t="s">
        <v>22</v>
      </c>
      <c r="B13" s="14"/>
      <c r="C13" s="18" t="s">
        <v>29</v>
      </c>
      <c r="D13" s="14"/>
      <c r="E13" s="18" t="s">
        <v>29</v>
      </c>
      <c r="F13" s="14"/>
      <c r="G13" s="18" t="s">
        <v>29</v>
      </c>
      <c r="H13" s="14"/>
      <c r="I13" s="18" t="s">
        <v>29</v>
      </c>
      <c r="J13" s="14"/>
      <c r="K13" s="18" t="s">
        <v>29</v>
      </c>
      <c r="L13" s="14"/>
      <c r="M13" s="18" t="s">
        <v>29</v>
      </c>
      <c r="N13" s="14"/>
      <c r="O13" s="18" t="s">
        <v>29</v>
      </c>
      <c r="P13" s="14"/>
      <c r="Q13" s="18" t="s">
        <v>29</v>
      </c>
      <c r="R13" s="70"/>
      <c r="S13" s="71"/>
      <c r="T13" s="72"/>
    </row>
    <row r="14" spans="1:20" x14ac:dyDescent="0.2">
      <c r="A14" s="6" t="s">
        <v>3</v>
      </c>
      <c r="B14" s="15"/>
      <c r="C14" s="19"/>
      <c r="D14" s="15"/>
      <c r="E14" s="19"/>
      <c r="F14" s="15"/>
      <c r="G14" s="19"/>
      <c r="H14" s="15"/>
      <c r="I14" s="19"/>
      <c r="J14" s="15"/>
      <c r="K14" s="19"/>
      <c r="L14" s="15"/>
      <c r="M14" s="19"/>
      <c r="N14" s="15"/>
      <c r="O14" s="19"/>
      <c r="P14" s="15"/>
      <c r="Q14" s="19"/>
      <c r="R14" s="73"/>
      <c r="S14" s="101"/>
      <c r="T14" s="74"/>
    </row>
    <row r="15" spans="1:20" ht="16.2" x14ac:dyDescent="0.2">
      <c r="A15" s="5" t="s">
        <v>48</v>
      </c>
      <c r="B15" s="102">
        <f>'3-1市提出用（支出伝票）'!B15</f>
        <v>0</v>
      </c>
      <c r="C15" s="72" t="s">
        <v>25</v>
      </c>
      <c r="D15" s="102">
        <f>'3-1市提出用（支出伝票）'!D15</f>
        <v>0</v>
      </c>
      <c r="E15" s="72" t="s">
        <v>25</v>
      </c>
      <c r="F15" s="102">
        <f>'3-1市提出用（支出伝票）'!F15</f>
        <v>0</v>
      </c>
      <c r="G15" s="72" t="s">
        <v>25</v>
      </c>
      <c r="H15" s="102">
        <f>'3-1市提出用（支出伝票）'!H15</f>
        <v>0</v>
      </c>
      <c r="I15" s="72" t="s">
        <v>25</v>
      </c>
      <c r="J15" s="102">
        <f>'3-1市提出用（支出伝票）'!J15</f>
        <v>0</v>
      </c>
      <c r="K15" s="72" t="s">
        <v>25</v>
      </c>
      <c r="L15" s="102">
        <f>'3-1市提出用（支出伝票）'!L15</f>
        <v>0</v>
      </c>
      <c r="M15" s="72" t="s">
        <v>25</v>
      </c>
      <c r="N15" s="102">
        <f>'3-1市提出用（支出伝票）'!N15</f>
        <v>0</v>
      </c>
      <c r="O15" s="72" t="s">
        <v>25</v>
      </c>
      <c r="P15" s="102">
        <f>'3-1市提出用（支出伝票）'!P15</f>
        <v>0</v>
      </c>
      <c r="Q15" s="72" t="s">
        <v>25</v>
      </c>
      <c r="R15" s="75"/>
      <c r="S15" s="92">
        <f>'3-1市提出用（支出伝票）'!S15</f>
        <v>0</v>
      </c>
      <c r="T15" s="72" t="s">
        <v>25</v>
      </c>
    </row>
    <row r="16" spans="1:20" x14ac:dyDescent="0.2">
      <c r="A16" s="197" t="s">
        <v>18</v>
      </c>
      <c r="B16" s="65"/>
      <c r="C16" s="67"/>
      <c r="D16" s="65"/>
      <c r="E16" s="67"/>
      <c r="F16" s="65"/>
      <c r="G16" s="67"/>
      <c r="H16" s="65"/>
      <c r="I16" s="67"/>
      <c r="J16" s="65"/>
      <c r="K16" s="67"/>
      <c r="L16" s="65"/>
      <c r="M16" s="67"/>
      <c r="N16" s="65"/>
      <c r="O16" s="67"/>
      <c r="P16" s="65"/>
      <c r="Q16" s="67"/>
      <c r="R16" s="76" t="s">
        <v>50</v>
      </c>
      <c r="S16" s="91"/>
      <c r="T16" s="67"/>
    </row>
    <row r="17" spans="1:20" ht="16.2" x14ac:dyDescent="0.2">
      <c r="A17" s="198"/>
      <c r="B17" s="139">
        <f>'3-1市提出用（支出伝票）'!B17</f>
        <v>0</v>
      </c>
      <c r="C17" s="140"/>
      <c r="D17" s="139">
        <f>'3-1市提出用（支出伝票）'!D17</f>
        <v>0</v>
      </c>
      <c r="E17" s="140"/>
      <c r="F17" s="139">
        <f>'3-1市提出用（支出伝票）'!F17</f>
        <v>0</v>
      </c>
      <c r="G17" s="140"/>
      <c r="H17" s="139">
        <f>'3-1市提出用（支出伝票）'!H17</f>
        <v>0</v>
      </c>
      <c r="I17" s="140"/>
      <c r="J17" s="139">
        <f>'3-1市提出用（支出伝票）'!J17</f>
        <v>0</v>
      </c>
      <c r="K17" s="140"/>
      <c r="L17" s="139">
        <f>'3-1市提出用（支出伝票）'!L17</f>
        <v>0</v>
      </c>
      <c r="M17" s="140"/>
      <c r="N17" s="139">
        <f>'3-1市提出用（支出伝票）'!N17</f>
        <v>0</v>
      </c>
      <c r="O17" s="140"/>
      <c r="P17" s="139">
        <f>'3-1市提出用（支出伝票）'!P17</f>
        <v>0</v>
      </c>
      <c r="Q17" s="140"/>
      <c r="R17" s="84"/>
      <c r="S17" s="93">
        <f>'3-1市提出用（支出伝票）'!S17</f>
        <v>0</v>
      </c>
      <c r="T17" s="78"/>
    </row>
    <row r="18" spans="1:20" x14ac:dyDescent="0.2">
      <c r="A18" s="8" t="s">
        <v>32</v>
      </c>
      <c r="B18" s="145" t="s">
        <v>29</v>
      </c>
      <c r="C18" s="146"/>
      <c r="D18" s="145" t="s">
        <v>29</v>
      </c>
      <c r="E18" s="146"/>
      <c r="F18" s="14"/>
      <c r="G18" s="18" t="s">
        <v>29</v>
      </c>
      <c r="H18" s="14"/>
      <c r="I18" s="18" t="s">
        <v>29</v>
      </c>
      <c r="J18" s="14"/>
      <c r="K18" s="18" t="s">
        <v>29</v>
      </c>
      <c r="L18" s="14"/>
      <c r="M18" s="18" t="s">
        <v>29</v>
      </c>
      <c r="N18" s="14"/>
      <c r="O18" s="18" t="s">
        <v>29</v>
      </c>
      <c r="P18" s="14"/>
      <c r="Q18" s="18" t="s">
        <v>29</v>
      </c>
      <c r="R18" s="75"/>
      <c r="S18" s="94"/>
      <c r="T18" s="72" t="s">
        <v>29</v>
      </c>
    </row>
    <row r="19" spans="1:20" ht="18" customHeight="1" x14ac:dyDescent="0.2">
      <c r="A19" s="9"/>
      <c r="B19" s="11"/>
      <c r="C19" s="21"/>
      <c r="D19" s="11"/>
      <c r="E19" s="21"/>
      <c r="F19" s="11"/>
      <c r="G19" s="21"/>
      <c r="H19" s="28" t="s">
        <v>39</v>
      </c>
      <c r="I19" s="31"/>
      <c r="J19" s="34"/>
      <c r="K19" s="32"/>
      <c r="L19" s="32"/>
      <c r="M19" s="32"/>
      <c r="N19" s="32"/>
      <c r="O19" s="41"/>
      <c r="P19" s="47"/>
      <c r="Q19" s="50" t="s">
        <v>9</v>
      </c>
      <c r="R19" s="79"/>
      <c r="S19" s="95">
        <v>1000</v>
      </c>
      <c r="T19" s="80" t="s">
        <v>29</v>
      </c>
    </row>
    <row r="20" spans="1:20" ht="18" customHeight="1" x14ac:dyDescent="0.2">
      <c r="H20" s="28" t="s">
        <v>37</v>
      </c>
      <c r="I20" s="32"/>
      <c r="J20" s="32"/>
      <c r="K20" s="32"/>
      <c r="L20" s="32"/>
      <c r="M20" s="32"/>
      <c r="N20" s="32"/>
      <c r="O20" s="41"/>
      <c r="P20" s="34"/>
      <c r="Q20" s="50" t="s">
        <v>51</v>
      </c>
      <c r="R20" s="81"/>
      <c r="S20" s="96">
        <f>'3-1市提出用（支出伝票）'!S20</f>
        <v>0</v>
      </c>
      <c r="T20" s="80" t="s">
        <v>29</v>
      </c>
    </row>
    <row r="21" spans="1:20" ht="18" customHeight="1" x14ac:dyDescent="0.2">
      <c r="H21" s="22" t="s">
        <v>58</v>
      </c>
      <c r="I21" s="25"/>
      <c r="J21" s="25"/>
      <c r="K21" s="25"/>
      <c r="L21" s="25"/>
      <c r="M21" s="25"/>
      <c r="N21" s="25"/>
      <c r="O21" s="25"/>
      <c r="P21" s="48"/>
      <c r="Q21" s="51" t="s">
        <v>45</v>
      </c>
      <c r="R21" s="79"/>
      <c r="S21" s="96">
        <f>'3-1市提出用（支出伝票）'!S21</f>
        <v>0</v>
      </c>
      <c r="T21" s="80" t="s">
        <v>29</v>
      </c>
    </row>
    <row r="22" spans="1:20" ht="18" customHeight="1" x14ac:dyDescent="0.25">
      <c r="H22" s="147" t="s">
        <v>36</v>
      </c>
      <c r="I22" s="148"/>
      <c r="J22" s="148"/>
      <c r="K22" s="148"/>
      <c r="L22" s="148"/>
      <c r="M22" s="148"/>
      <c r="N22" s="148"/>
      <c r="O22" s="42" t="s">
        <v>40</v>
      </c>
      <c r="P22" s="49"/>
      <c r="Q22" s="52"/>
      <c r="R22" s="79"/>
      <c r="S22" s="97">
        <f>'3-1市提出用（支出伝票）'!S22</f>
        <v>1000</v>
      </c>
      <c r="T22" s="80" t="s">
        <v>29</v>
      </c>
    </row>
    <row r="23" spans="1:20" x14ac:dyDescent="0.2">
      <c r="A23" s="122" t="s">
        <v>20</v>
      </c>
      <c r="B23" s="122"/>
      <c r="C23" s="122"/>
      <c r="D23" s="122"/>
      <c r="E23" s="122"/>
      <c r="F23" s="3"/>
    </row>
    <row r="24" spans="1:20" s="2" customFormat="1" ht="17.25" customHeight="1" x14ac:dyDescent="0.2">
      <c r="A24" s="10" t="s">
        <v>15</v>
      </c>
      <c r="B24" s="134" t="s">
        <v>60</v>
      </c>
      <c r="C24" s="135"/>
      <c r="D24" s="136"/>
      <c r="E24" s="134" t="s">
        <v>61</v>
      </c>
      <c r="F24" s="135"/>
      <c r="G24" s="136"/>
      <c r="H24" s="134" t="s">
        <v>62</v>
      </c>
      <c r="I24" s="135"/>
      <c r="J24" s="136"/>
      <c r="K24" s="134" t="s">
        <v>63</v>
      </c>
      <c r="L24" s="135"/>
      <c r="M24" s="136"/>
      <c r="N24" s="134" t="s">
        <v>64</v>
      </c>
      <c r="O24" s="149"/>
      <c r="P24" s="137"/>
      <c r="Q24" s="134" t="s">
        <v>5</v>
      </c>
      <c r="R24" s="141"/>
      <c r="S24" s="141"/>
      <c r="T24" s="138"/>
    </row>
    <row r="25" spans="1:20" x14ac:dyDescent="0.2">
      <c r="A25" s="199" t="s">
        <v>28</v>
      </c>
      <c r="B25" s="150"/>
      <c r="C25" s="151"/>
      <c r="D25" s="152"/>
      <c r="E25" s="150"/>
      <c r="F25" s="151"/>
      <c r="G25" s="152"/>
      <c r="H25" s="150"/>
      <c r="I25" s="151"/>
      <c r="J25" s="152"/>
      <c r="K25" s="150"/>
      <c r="L25" s="151"/>
      <c r="M25" s="152"/>
      <c r="N25" s="150"/>
      <c r="O25" s="151"/>
      <c r="P25" s="152"/>
      <c r="Q25" s="142"/>
      <c r="R25" s="143"/>
      <c r="S25" s="143"/>
      <c r="T25" s="144"/>
    </row>
    <row r="26" spans="1:20" ht="16.2" x14ac:dyDescent="0.2">
      <c r="A26" s="200"/>
      <c r="B26" s="208">
        <f>'3-1市提出用（支出伝票）'!B26</f>
        <v>0</v>
      </c>
      <c r="C26" s="184"/>
      <c r="D26" s="18" t="s">
        <v>7</v>
      </c>
      <c r="E26" s="208">
        <f>'3-1市提出用（支出伝票）'!E26</f>
        <v>0</v>
      </c>
      <c r="F26" s="209"/>
      <c r="G26" s="18" t="s">
        <v>7</v>
      </c>
      <c r="H26" s="208">
        <f>'3-1市提出用（支出伝票）'!H26</f>
        <v>0</v>
      </c>
      <c r="I26" s="209"/>
      <c r="J26" s="18" t="s">
        <v>7</v>
      </c>
      <c r="K26" s="208">
        <f>'3-1市提出用（支出伝票）'!K26</f>
        <v>0</v>
      </c>
      <c r="L26" s="209"/>
      <c r="M26" s="18" t="s">
        <v>7</v>
      </c>
      <c r="N26" s="208">
        <f>'3-1市提出用（支出伝票）'!N26</f>
        <v>0</v>
      </c>
      <c r="O26" s="209"/>
      <c r="P26" s="18" t="s">
        <v>7</v>
      </c>
      <c r="Q26" s="111"/>
      <c r="R26" s="205">
        <f>'3-1市提出用（支出伝票）'!R26</f>
        <v>0</v>
      </c>
      <c r="S26" s="205"/>
      <c r="T26" s="82" t="s">
        <v>65</v>
      </c>
    </row>
    <row r="27" spans="1:20" x14ac:dyDescent="0.2">
      <c r="A27" s="201" t="s">
        <v>30</v>
      </c>
      <c r="B27" s="154"/>
      <c r="C27" s="155"/>
      <c r="D27" s="156"/>
      <c r="E27" s="154"/>
      <c r="F27" s="155"/>
      <c r="G27" s="156"/>
      <c r="H27" s="154"/>
      <c r="I27" s="155"/>
      <c r="J27" s="156"/>
      <c r="K27" s="154"/>
      <c r="L27" s="155"/>
      <c r="M27" s="156"/>
      <c r="N27" s="154"/>
      <c r="O27" s="155"/>
      <c r="P27" s="156"/>
      <c r="Q27" s="206"/>
      <c r="R27" s="207"/>
      <c r="S27" s="207"/>
      <c r="T27" s="85"/>
    </row>
    <row r="28" spans="1:20" ht="16.2" x14ac:dyDescent="0.2">
      <c r="A28" s="202"/>
      <c r="B28" s="210">
        <f>'3-1市提出用（支出伝票）'!B28</f>
        <v>0</v>
      </c>
      <c r="C28" s="211"/>
      <c r="D28" s="82" t="s">
        <v>7</v>
      </c>
      <c r="E28" s="210">
        <f>'3-1市提出用（支出伝票）'!E28</f>
        <v>0</v>
      </c>
      <c r="F28" s="211"/>
      <c r="G28" s="82" t="s">
        <v>7</v>
      </c>
      <c r="H28" s="210">
        <f>'3-1市提出用（支出伝票）'!H28</f>
        <v>0</v>
      </c>
      <c r="I28" s="211"/>
      <c r="J28" s="82" t="s">
        <v>7</v>
      </c>
      <c r="K28" s="210">
        <f>'3-1市提出用（支出伝票）'!K28</f>
        <v>0</v>
      </c>
      <c r="L28" s="211"/>
      <c r="M28" s="82" t="s">
        <v>7</v>
      </c>
      <c r="N28" s="210">
        <f>'3-1市提出用（支出伝票）'!N28</f>
        <v>0</v>
      </c>
      <c r="O28" s="211"/>
      <c r="P28" s="18" t="s">
        <v>7</v>
      </c>
      <c r="Q28" s="111"/>
      <c r="R28" s="205">
        <f>'3-1市提出用（支出伝票）'!R28</f>
        <v>0</v>
      </c>
      <c r="S28" s="205"/>
      <c r="T28" s="85" t="s">
        <v>66</v>
      </c>
    </row>
    <row r="29" spans="1:20" ht="14.25" customHeight="1" x14ac:dyDescent="0.2">
      <c r="A29" s="7" t="s">
        <v>18</v>
      </c>
      <c r="B29" s="178"/>
      <c r="C29" s="179"/>
      <c r="D29" s="23"/>
      <c r="E29" s="182"/>
      <c r="F29" s="179"/>
      <c r="G29" s="23"/>
      <c r="H29" s="182"/>
      <c r="I29" s="179"/>
      <c r="J29" s="23"/>
      <c r="K29" s="182"/>
      <c r="L29" s="179"/>
      <c r="M29" s="23"/>
      <c r="N29" s="182"/>
      <c r="O29" s="179"/>
      <c r="P29" s="23"/>
      <c r="Q29" s="112" t="s">
        <v>31</v>
      </c>
      <c r="R29" s="113"/>
      <c r="S29" s="114"/>
      <c r="T29" s="20"/>
    </row>
    <row r="30" spans="1:20" ht="16.2" x14ac:dyDescent="0.2">
      <c r="A30" s="8" t="s">
        <v>32</v>
      </c>
      <c r="B30" s="214">
        <f>'3-1市提出用（支出伝票）'!B30</f>
        <v>0</v>
      </c>
      <c r="C30" s="211"/>
      <c r="D30" s="18" t="s">
        <v>29</v>
      </c>
      <c r="E30" s="214">
        <f>'3-1市提出用（支出伝票）'!E30</f>
        <v>0</v>
      </c>
      <c r="F30" s="211"/>
      <c r="G30" s="18" t="s">
        <v>29</v>
      </c>
      <c r="H30" s="214">
        <f>'3-1市提出用（支出伝票）'!H30</f>
        <v>0</v>
      </c>
      <c r="I30" s="211"/>
      <c r="J30" s="18" t="s">
        <v>29</v>
      </c>
      <c r="K30" s="214">
        <f>'3-1市提出用（支出伝票）'!K30</f>
        <v>0</v>
      </c>
      <c r="L30" s="211"/>
      <c r="M30" s="18" t="s">
        <v>29</v>
      </c>
      <c r="N30" s="214">
        <f>'3-1市提出用（支出伝票）'!N30</f>
        <v>0</v>
      </c>
      <c r="O30" s="211"/>
      <c r="P30" s="18" t="s">
        <v>29</v>
      </c>
      <c r="Q30" s="115"/>
      <c r="R30" s="205">
        <f>'3-1市提出用（支出伝票）'!R30</f>
        <v>0</v>
      </c>
      <c r="S30" s="205"/>
      <c r="T30" s="72" t="s">
        <v>29</v>
      </c>
    </row>
    <row r="31" spans="1:20" ht="18" customHeight="1" x14ac:dyDescent="0.2">
      <c r="A31" s="9"/>
      <c r="B31" s="11"/>
      <c r="C31" s="21"/>
      <c r="D31" s="11"/>
      <c r="E31" s="21"/>
      <c r="F31" s="11"/>
      <c r="G31" s="21"/>
      <c r="H31" s="28" t="s">
        <v>39</v>
      </c>
      <c r="I31" s="31"/>
      <c r="J31" s="34"/>
      <c r="K31" s="32"/>
      <c r="L31" s="32"/>
      <c r="M31" s="32"/>
      <c r="N31" s="32"/>
      <c r="O31" s="41"/>
      <c r="P31" s="47"/>
      <c r="Q31" s="50" t="s">
        <v>10</v>
      </c>
      <c r="R31" s="99"/>
      <c r="S31" s="103">
        <v>1000</v>
      </c>
      <c r="T31" s="80" t="s">
        <v>29</v>
      </c>
    </row>
    <row r="32" spans="1:20" ht="18" customHeight="1" x14ac:dyDescent="0.2">
      <c r="A32" s="161"/>
      <c r="B32" s="161"/>
      <c r="C32" s="161"/>
      <c r="D32" s="161"/>
      <c r="E32" s="161"/>
      <c r="F32" s="161"/>
      <c r="G32" s="172"/>
      <c r="H32" s="22" t="s">
        <v>42</v>
      </c>
      <c r="I32" s="25"/>
      <c r="J32" s="25"/>
      <c r="K32" s="25"/>
      <c r="L32" s="25"/>
      <c r="M32" s="25"/>
      <c r="N32" s="25"/>
      <c r="O32" s="43"/>
      <c r="P32" s="48"/>
      <c r="Q32" s="51" t="s">
        <v>52</v>
      </c>
      <c r="R32" s="100"/>
      <c r="S32" s="104">
        <f>'3-1市提出用（支出伝票）'!S32</f>
        <v>0</v>
      </c>
      <c r="T32" s="80" t="s">
        <v>29</v>
      </c>
    </row>
    <row r="33" spans="1:20" ht="18" customHeight="1" x14ac:dyDescent="0.2">
      <c r="A33" s="161"/>
      <c r="B33" s="161"/>
      <c r="C33" s="161"/>
      <c r="D33" s="161"/>
      <c r="E33" s="161"/>
      <c r="F33" s="161"/>
      <c r="G33" s="172"/>
      <c r="H33" s="29" t="s">
        <v>59</v>
      </c>
      <c r="I33" s="33"/>
      <c r="J33" s="33"/>
      <c r="K33" s="33"/>
      <c r="L33" s="33"/>
      <c r="M33" s="33"/>
      <c r="N33" s="33"/>
      <c r="O33" s="44"/>
      <c r="Q33" s="55" t="s">
        <v>54</v>
      </c>
      <c r="R33" s="100"/>
      <c r="S33" s="104">
        <f>'3-1市提出用（支出伝票）'!S33</f>
        <v>0</v>
      </c>
      <c r="T33" s="80" t="s">
        <v>29</v>
      </c>
    </row>
    <row r="34" spans="1:20" ht="18" customHeight="1" x14ac:dyDescent="0.25">
      <c r="A34" s="161"/>
      <c r="B34" s="162"/>
      <c r="C34" s="162"/>
      <c r="D34" s="162"/>
      <c r="E34" s="162"/>
      <c r="F34" s="162"/>
      <c r="G34" s="163"/>
      <c r="H34" s="164" t="s">
        <v>49</v>
      </c>
      <c r="I34" s="149"/>
      <c r="J34" s="149"/>
      <c r="K34" s="149"/>
      <c r="L34" s="149"/>
      <c r="M34" s="149"/>
      <c r="N34" s="149"/>
      <c r="O34" s="45" t="s">
        <v>44</v>
      </c>
      <c r="P34" s="48"/>
      <c r="Q34" s="56"/>
      <c r="R34" s="100"/>
      <c r="S34" s="105">
        <f>'3-1市提出用（支出伝票）'!S34</f>
        <v>1000</v>
      </c>
      <c r="T34" s="80" t="s">
        <v>29</v>
      </c>
    </row>
    <row r="35" spans="1:20" ht="18" customHeight="1" x14ac:dyDescent="0.2">
      <c r="A35" s="161"/>
      <c r="B35" s="165"/>
      <c r="C35" s="165"/>
      <c r="D35" s="165"/>
      <c r="E35" s="165"/>
      <c r="F35" s="165"/>
      <c r="G35" s="165"/>
      <c r="H35" s="166"/>
      <c r="I35" s="33"/>
      <c r="J35" s="33"/>
      <c r="K35" s="33"/>
      <c r="L35" s="33"/>
      <c r="M35" s="33"/>
      <c r="N35" s="33"/>
      <c r="O35" s="46"/>
      <c r="P35" s="12"/>
      <c r="Q35" s="12"/>
      <c r="R35" s="33"/>
      <c r="S35" s="21"/>
    </row>
    <row r="36" spans="1:20" ht="14.25" customHeight="1" x14ac:dyDescent="0.2">
      <c r="H36" s="30"/>
      <c r="I36" s="33"/>
      <c r="J36" s="33"/>
      <c r="K36" s="33"/>
      <c r="L36" s="33"/>
      <c r="M36" s="33"/>
      <c r="N36" s="33"/>
      <c r="O36" s="46"/>
      <c r="P36" s="12"/>
      <c r="Q36" s="12"/>
      <c r="R36" s="33"/>
      <c r="S36" s="21"/>
    </row>
    <row r="37" spans="1:20" ht="17.25" customHeight="1" x14ac:dyDescent="0.2">
      <c r="A37" s="130" t="s">
        <v>13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</row>
    <row r="38" spans="1:20" x14ac:dyDescent="0.2">
      <c r="A38" s="11"/>
      <c r="B38" s="11"/>
      <c r="C38" s="11"/>
      <c r="D38" s="24"/>
      <c r="E38" s="24"/>
    </row>
    <row r="39" spans="1:20" ht="33" customHeight="1" x14ac:dyDescent="0.2">
      <c r="A39" s="12"/>
      <c r="B39" s="12"/>
      <c r="C39" s="22" t="s">
        <v>23</v>
      </c>
      <c r="D39" s="25"/>
      <c r="E39" s="25"/>
      <c r="F39" s="25"/>
      <c r="G39" s="25"/>
      <c r="H39" s="25"/>
      <c r="I39" s="17"/>
      <c r="J39" s="35"/>
      <c r="K39" s="212">
        <f>'3-1市提出用（支出伝票）'!K39</f>
        <v>2000</v>
      </c>
      <c r="L39" s="213"/>
      <c r="M39" s="213"/>
      <c r="N39" s="213"/>
      <c r="O39" s="213"/>
      <c r="P39" s="213"/>
      <c r="Q39" s="213"/>
      <c r="R39" s="51" t="s">
        <v>29</v>
      </c>
    </row>
    <row r="41" spans="1:20" x14ac:dyDescent="0.2">
      <c r="A41" s="122" t="s">
        <v>11</v>
      </c>
      <c r="B41" s="122"/>
      <c r="C41" s="122"/>
      <c r="D41" s="122"/>
      <c r="E41" s="122"/>
      <c r="F41" s="122"/>
      <c r="G41" s="122"/>
      <c r="H41" s="122"/>
      <c r="I41" s="122"/>
      <c r="J41" s="3"/>
    </row>
    <row r="42" spans="1:20" x14ac:dyDescent="0.2">
      <c r="J42" s="1" t="s">
        <v>43</v>
      </c>
      <c r="M42" s="1" t="s">
        <v>46</v>
      </c>
    </row>
    <row r="44" spans="1:20" x14ac:dyDescent="0.2">
      <c r="A44" s="132" t="s">
        <v>14</v>
      </c>
      <c r="B44" s="132"/>
      <c r="C44" s="132"/>
      <c r="D44" s="132"/>
      <c r="E44" s="132"/>
      <c r="F44" s="132"/>
    </row>
    <row r="46" spans="1:20" x14ac:dyDescent="0.2">
      <c r="G46" s="122" t="s">
        <v>33</v>
      </c>
      <c r="H46" s="122"/>
      <c r="I46" s="122"/>
      <c r="J46" s="122"/>
      <c r="K46" s="122"/>
      <c r="L46" s="122"/>
      <c r="M46" s="122"/>
      <c r="N46" s="3"/>
    </row>
    <row r="47" spans="1:20" x14ac:dyDescent="0.2">
      <c r="G47" s="3"/>
      <c r="H47" s="3"/>
      <c r="I47" s="3"/>
      <c r="J47" s="3"/>
      <c r="K47" s="3"/>
      <c r="L47" s="3"/>
      <c r="M47" s="3"/>
      <c r="N47" s="3"/>
      <c r="S47" s="58"/>
    </row>
    <row r="48" spans="1:20" x14ac:dyDescent="0.2">
      <c r="G48" s="122" t="s">
        <v>34</v>
      </c>
      <c r="H48" s="122"/>
      <c r="I48" s="122"/>
      <c r="J48" s="122"/>
      <c r="K48" s="122"/>
      <c r="L48" s="173"/>
      <c r="M48" s="174"/>
      <c r="N48" s="174"/>
      <c r="O48" s="174"/>
      <c r="P48" s="174"/>
      <c r="Q48" s="174"/>
      <c r="R48" s="174"/>
    </row>
    <row r="50" spans="7:19" x14ac:dyDescent="0.2">
      <c r="G50" s="122" t="s">
        <v>35</v>
      </c>
      <c r="H50" s="122"/>
      <c r="I50" s="122"/>
      <c r="J50" s="122"/>
      <c r="K50" s="122"/>
      <c r="L50" s="173"/>
      <c r="M50" s="175"/>
      <c r="N50" s="175"/>
      <c r="O50" s="175"/>
      <c r="P50" s="175"/>
      <c r="Q50" s="175"/>
    </row>
    <row r="52" spans="7:19" x14ac:dyDescent="0.2">
      <c r="G52" s="3" t="s">
        <v>38</v>
      </c>
      <c r="H52" s="3"/>
      <c r="I52" s="3"/>
      <c r="J52" s="3"/>
      <c r="K52" s="3"/>
      <c r="L52" s="187" t="s">
        <v>41</v>
      </c>
      <c r="M52" s="188"/>
      <c r="N52" s="188"/>
      <c r="O52" s="188"/>
      <c r="P52" s="188"/>
      <c r="Q52" s="188"/>
      <c r="R52" s="188"/>
      <c r="S52" s="59" t="s">
        <v>53</v>
      </c>
    </row>
    <row r="53" spans="7:19" x14ac:dyDescent="0.2">
      <c r="G53" s="3"/>
      <c r="H53" s="3"/>
      <c r="I53" s="3"/>
      <c r="J53" s="3"/>
      <c r="K53" s="3"/>
      <c r="L53" s="37"/>
      <c r="M53" s="39"/>
      <c r="N53" s="39"/>
      <c r="O53" s="39"/>
      <c r="P53" s="39"/>
      <c r="Q53" s="39"/>
      <c r="R53" s="39"/>
      <c r="S53" s="59"/>
    </row>
    <row r="54" spans="7:19" x14ac:dyDescent="0.2">
      <c r="G54" s="3"/>
      <c r="H54" s="3"/>
      <c r="I54" s="3"/>
      <c r="J54" s="3"/>
      <c r="K54" s="3"/>
      <c r="L54" s="37"/>
      <c r="M54" s="39"/>
      <c r="N54" s="39"/>
      <c r="O54" s="39"/>
      <c r="P54" s="39"/>
      <c r="Q54" s="39"/>
      <c r="R54" s="39"/>
      <c r="S54" s="59"/>
    </row>
    <row r="55" spans="7:19" x14ac:dyDescent="0.2">
      <c r="N55" s="215" t="s">
        <v>6</v>
      </c>
      <c r="O55" s="216"/>
      <c r="P55" s="216"/>
      <c r="Q55" s="216"/>
      <c r="R55" s="216"/>
      <c r="S55" s="216"/>
    </row>
  </sheetData>
  <mergeCells count="100">
    <mergeCell ref="L52:R52"/>
    <mergeCell ref="N55:S55"/>
    <mergeCell ref="A9:A10"/>
    <mergeCell ref="A11:A12"/>
    <mergeCell ref="B11:C12"/>
    <mergeCell ref="D11:E12"/>
    <mergeCell ref="F11:G12"/>
    <mergeCell ref="H11:I12"/>
    <mergeCell ref="J11:K12"/>
    <mergeCell ref="L11:M12"/>
    <mergeCell ref="N11:O12"/>
    <mergeCell ref="P11:Q12"/>
    <mergeCell ref="A16:A17"/>
    <mergeCell ref="A25:A26"/>
    <mergeCell ref="A27:A28"/>
    <mergeCell ref="R30:S30"/>
    <mergeCell ref="A44:F44"/>
    <mergeCell ref="G46:M46"/>
    <mergeCell ref="G48:K48"/>
    <mergeCell ref="L48:R48"/>
    <mergeCell ref="G50:K50"/>
    <mergeCell ref="L50:Q50"/>
    <mergeCell ref="A37:S37"/>
    <mergeCell ref="K39:Q39"/>
    <mergeCell ref="A41:I41"/>
    <mergeCell ref="B29:C29"/>
    <mergeCell ref="E29:F29"/>
    <mergeCell ref="H29:I29"/>
    <mergeCell ref="K29:L29"/>
    <mergeCell ref="N29:O29"/>
    <mergeCell ref="B30:C30"/>
    <mergeCell ref="E30:F30"/>
    <mergeCell ref="H30:I30"/>
    <mergeCell ref="K30:L30"/>
    <mergeCell ref="N30:O30"/>
    <mergeCell ref="A32:G32"/>
    <mergeCell ref="R28:S28"/>
    <mergeCell ref="A33:G33"/>
    <mergeCell ref="A34:G34"/>
    <mergeCell ref="H34:N34"/>
    <mergeCell ref="A35:H35"/>
    <mergeCell ref="B28:C28"/>
    <mergeCell ref="E28:F28"/>
    <mergeCell ref="H28:I28"/>
    <mergeCell ref="K28:L28"/>
    <mergeCell ref="N28:O28"/>
    <mergeCell ref="R26:S26"/>
    <mergeCell ref="Q25:T25"/>
    <mergeCell ref="B27:D27"/>
    <mergeCell ref="E27:G27"/>
    <mergeCell ref="H27:J27"/>
    <mergeCell ref="K27:M27"/>
    <mergeCell ref="N27:P27"/>
    <mergeCell ref="Q27:S27"/>
    <mergeCell ref="B26:C26"/>
    <mergeCell ref="E26:F26"/>
    <mergeCell ref="H26:I26"/>
    <mergeCell ref="K26:L26"/>
    <mergeCell ref="N26:O26"/>
    <mergeCell ref="Q24:T24"/>
    <mergeCell ref="B25:D25"/>
    <mergeCell ref="E25:G25"/>
    <mergeCell ref="H25:J25"/>
    <mergeCell ref="K25:M25"/>
    <mergeCell ref="N25:P25"/>
    <mergeCell ref="H22:N22"/>
    <mergeCell ref="A23:E23"/>
    <mergeCell ref="B24:D24"/>
    <mergeCell ref="E24:G24"/>
    <mergeCell ref="H24:J24"/>
    <mergeCell ref="K24:M24"/>
    <mergeCell ref="N24:P24"/>
    <mergeCell ref="L17:M17"/>
    <mergeCell ref="N17:O17"/>
    <mergeCell ref="P17:Q17"/>
    <mergeCell ref="B18:C18"/>
    <mergeCell ref="D18:E18"/>
    <mergeCell ref="B17:C17"/>
    <mergeCell ref="D17:E17"/>
    <mergeCell ref="F17:G17"/>
    <mergeCell ref="H17:I17"/>
    <mergeCell ref="J17:K17"/>
    <mergeCell ref="A8:E8"/>
    <mergeCell ref="B9:I9"/>
    <mergeCell ref="J9:Q9"/>
    <mergeCell ref="R9:T10"/>
    <mergeCell ref="B10:C10"/>
    <mergeCell ref="D10:E10"/>
    <mergeCell ref="F10:G10"/>
    <mergeCell ref="H10:I10"/>
    <mergeCell ref="J10:K10"/>
    <mergeCell ref="L10:M10"/>
    <mergeCell ref="N10:O10"/>
    <mergeCell ref="P10:Q10"/>
    <mergeCell ref="N7:T7"/>
    <mergeCell ref="A1:E1"/>
    <mergeCell ref="L2:O2"/>
    <mergeCell ref="P2:S2"/>
    <mergeCell ref="A4:S4"/>
    <mergeCell ref="A5:S5"/>
  </mergeCells>
  <phoneticPr fontId="1"/>
  <pageMargins left="0.70866141732283472" right="0.19685039370078741" top="0.59055118110236227" bottom="0.39370078740157483" header="0.51181102362204722" footer="0.39370078740157483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5"/>
  <sheetViews>
    <sheetView zoomScaleNormal="100" workbookViewId="0">
      <selection activeCell="K39" sqref="K39:Q39"/>
    </sheetView>
  </sheetViews>
  <sheetFormatPr defaultColWidth="9" defaultRowHeight="14.4" x14ac:dyDescent="0.2"/>
  <cols>
    <col min="1" max="1" width="9" style="1" customWidth="1"/>
    <col min="2" max="14" width="4.109375" style="1" customWidth="1"/>
    <col min="15" max="15" width="4.77734375" style="1" customWidth="1"/>
    <col min="16" max="16" width="4.33203125" style="1" customWidth="1"/>
    <col min="17" max="18" width="4.109375" style="1" customWidth="1"/>
    <col min="19" max="19" width="12.88671875" style="1" customWidth="1"/>
    <col min="20" max="20" width="4.109375" style="1" customWidth="1"/>
    <col min="21" max="16384" width="9" style="1"/>
  </cols>
  <sheetData>
    <row r="1" spans="1:20" x14ac:dyDescent="0.2">
      <c r="A1" s="122" t="s">
        <v>16</v>
      </c>
      <c r="B1" s="122"/>
      <c r="C1" s="122"/>
      <c r="D1" s="122"/>
      <c r="E1" s="123"/>
      <c r="F1" s="3"/>
      <c r="G1" s="3"/>
      <c r="H1" s="3"/>
    </row>
    <row r="2" spans="1:20" ht="25.5" customHeight="1" x14ac:dyDescent="0.25">
      <c r="F2" s="26"/>
      <c r="G2" s="27"/>
      <c r="H2" s="27"/>
      <c r="I2" s="27"/>
      <c r="L2" s="124" t="s">
        <v>1</v>
      </c>
      <c r="M2" s="125"/>
      <c r="N2" s="125"/>
      <c r="O2" s="126"/>
      <c r="P2" s="204">
        <f>'3-2誌提出用（担当課控）'!P2</f>
        <v>0</v>
      </c>
      <c r="Q2" s="135"/>
      <c r="R2" s="135"/>
      <c r="S2" s="136"/>
    </row>
    <row r="3" spans="1:20" ht="14.25" customHeight="1" x14ac:dyDescent="0.2">
      <c r="L3" s="36"/>
      <c r="M3" s="38"/>
      <c r="N3" s="38"/>
      <c r="O3" s="38"/>
      <c r="P3" s="24"/>
      <c r="Q3" s="24"/>
      <c r="R3" s="24"/>
      <c r="S3" s="24"/>
    </row>
    <row r="4" spans="1:20" ht="16.2" x14ac:dyDescent="0.2">
      <c r="A4" s="130" t="s">
        <v>55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20" ht="17.25" customHeight="1" x14ac:dyDescent="0.2">
      <c r="A5" s="132" t="s">
        <v>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</row>
    <row r="6" spans="1:20" ht="6" customHeight="1" x14ac:dyDescent="0.2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0" x14ac:dyDescent="0.2">
      <c r="L7" s="1" t="s">
        <v>17</v>
      </c>
      <c r="N7" s="132" t="s">
        <v>47</v>
      </c>
      <c r="O7" s="132"/>
      <c r="P7" s="132"/>
      <c r="Q7" s="132"/>
      <c r="R7" s="132"/>
      <c r="S7" s="132"/>
      <c r="T7" s="132"/>
    </row>
    <row r="8" spans="1:20" x14ac:dyDescent="0.2">
      <c r="A8" s="122" t="s">
        <v>19</v>
      </c>
      <c r="B8" s="122"/>
      <c r="C8" s="122"/>
      <c r="D8" s="122"/>
      <c r="E8" s="122"/>
      <c r="F8" s="3"/>
    </row>
    <row r="9" spans="1:20" s="2" customFormat="1" ht="14.4" customHeight="1" x14ac:dyDescent="0.2">
      <c r="A9" s="189" t="s">
        <v>24</v>
      </c>
      <c r="B9" s="134" t="s">
        <v>26</v>
      </c>
      <c r="C9" s="135"/>
      <c r="D9" s="135"/>
      <c r="E9" s="135"/>
      <c r="F9" s="135"/>
      <c r="G9" s="135"/>
      <c r="H9" s="135"/>
      <c r="I9" s="136"/>
      <c r="J9" s="134" t="s">
        <v>27</v>
      </c>
      <c r="K9" s="135"/>
      <c r="L9" s="135"/>
      <c r="M9" s="135"/>
      <c r="N9" s="135"/>
      <c r="O9" s="135"/>
      <c r="P9" s="135"/>
      <c r="Q9" s="136"/>
      <c r="R9" s="116" t="s">
        <v>5</v>
      </c>
      <c r="S9" s="117"/>
      <c r="T9" s="118"/>
    </row>
    <row r="10" spans="1:20" s="2" customFormat="1" ht="14.4" customHeight="1" x14ac:dyDescent="0.2">
      <c r="A10" s="190"/>
      <c r="B10" s="134" t="s">
        <v>4</v>
      </c>
      <c r="C10" s="137"/>
      <c r="D10" s="134" t="s">
        <v>8</v>
      </c>
      <c r="E10" s="138"/>
      <c r="F10" s="134" t="s">
        <v>12</v>
      </c>
      <c r="G10" s="138"/>
      <c r="H10" s="134" t="s">
        <v>2</v>
      </c>
      <c r="I10" s="138"/>
      <c r="J10" s="134" t="s">
        <v>4</v>
      </c>
      <c r="K10" s="136"/>
      <c r="L10" s="134" t="s">
        <v>8</v>
      </c>
      <c r="M10" s="136"/>
      <c r="N10" s="134" t="s">
        <v>12</v>
      </c>
      <c r="O10" s="136"/>
      <c r="P10" s="134" t="s">
        <v>2</v>
      </c>
      <c r="Q10" s="136"/>
      <c r="R10" s="119"/>
      <c r="S10" s="120"/>
      <c r="T10" s="121"/>
    </row>
    <row r="11" spans="1:20" x14ac:dyDescent="0.2">
      <c r="A11" s="191" t="s">
        <v>21</v>
      </c>
      <c r="B11" s="193">
        <v>3500</v>
      </c>
      <c r="C11" s="194"/>
      <c r="D11" s="193">
        <v>7500</v>
      </c>
      <c r="E11" s="194"/>
      <c r="F11" s="193">
        <v>15000</v>
      </c>
      <c r="G11" s="194"/>
      <c r="H11" s="193">
        <v>30000</v>
      </c>
      <c r="I11" s="194"/>
      <c r="J11" s="193">
        <v>1750</v>
      </c>
      <c r="K11" s="194"/>
      <c r="L11" s="193">
        <v>3750</v>
      </c>
      <c r="M11" s="194"/>
      <c r="N11" s="193">
        <v>7500</v>
      </c>
      <c r="O11" s="194"/>
      <c r="P11" s="193">
        <v>15000</v>
      </c>
      <c r="Q11" s="194"/>
      <c r="R11" s="65"/>
      <c r="S11" s="66"/>
      <c r="T11" s="67"/>
    </row>
    <row r="12" spans="1:20" x14ac:dyDescent="0.2">
      <c r="A12" s="192"/>
      <c r="B12" s="195"/>
      <c r="C12" s="196"/>
      <c r="D12" s="195"/>
      <c r="E12" s="196"/>
      <c r="F12" s="195"/>
      <c r="G12" s="196"/>
      <c r="H12" s="195"/>
      <c r="I12" s="196"/>
      <c r="J12" s="195"/>
      <c r="K12" s="196"/>
      <c r="L12" s="195"/>
      <c r="M12" s="196"/>
      <c r="N12" s="195"/>
      <c r="O12" s="196"/>
      <c r="P12" s="195"/>
      <c r="Q12" s="196"/>
      <c r="R12" s="68"/>
      <c r="S12" s="64"/>
      <c r="T12" s="69"/>
    </row>
    <row r="13" spans="1:20" x14ac:dyDescent="0.2">
      <c r="A13" s="5" t="s">
        <v>22</v>
      </c>
      <c r="B13" s="89"/>
      <c r="C13" s="82" t="s">
        <v>29</v>
      </c>
      <c r="D13" s="89"/>
      <c r="E13" s="82" t="s">
        <v>29</v>
      </c>
      <c r="F13" s="89"/>
      <c r="G13" s="82" t="s">
        <v>29</v>
      </c>
      <c r="H13" s="89"/>
      <c r="I13" s="82" t="s">
        <v>29</v>
      </c>
      <c r="J13" s="89"/>
      <c r="K13" s="82" t="s">
        <v>29</v>
      </c>
      <c r="L13" s="89"/>
      <c r="M13" s="82" t="s">
        <v>29</v>
      </c>
      <c r="N13" s="89"/>
      <c r="O13" s="82" t="s">
        <v>29</v>
      </c>
      <c r="P13" s="89"/>
      <c r="Q13" s="82" t="s">
        <v>29</v>
      </c>
      <c r="R13" s="70"/>
      <c r="S13" s="71"/>
      <c r="T13" s="72"/>
    </row>
    <row r="14" spans="1:20" x14ac:dyDescent="0.2">
      <c r="A14" s="6" t="s">
        <v>3</v>
      </c>
      <c r="B14" s="15"/>
      <c r="C14" s="19"/>
      <c r="D14" s="15"/>
      <c r="E14" s="19"/>
      <c r="F14" s="15"/>
      <c r="G14" s="19"/>
      <c r="H14" s="15"/>
      <c r="I14" s="19"/>
      <c r="J14" s="15"/>
      <c r="K14" s="19"/>
      <c r="L14" s="15"/>
      <c r="M14" s="19"/>
      <c r="N14" s="15"/>
      <c r="O14" s="19"/>
      <c r="P14" s="15"/>
      <c r="Q14" s="19"/>
      <c r="R14" s="73"/>
      <c r="S14" s="101"/>
      <c r="T14" s="74"/>
    </row>
    <row r="15" spans="1:20" ht="16.2" x14ac:dyDescent="0.2">
      <c r="A15" s="5" t="s">
        <v>48</v>
      </c>
      <c r="B15" s="102">
        <f>'3-1市提出用（支出伝票）'!B15</f>
        <v>0</v>
      </c>
      <c r="C15" s="72" t="s">
        <v>25</v>
      </c>
      <c r="D15" s="102">
        <f>'3-1市提出用（支出伝票）'!D15</f>
        <v>0</v>
      </c>
      <c r="E15" s="72" t="s">
        <v>25</v>
      </c>
      <c r="F15" s="102">
        <f>'3-1市提出用（支出伝票）'!F15</f>
        <v>0</v>
      </c>
      <c r="G15" s="72" t="s">
        <v>25</v>
      </c>
      <c r="H15" s="102">
        <f>'3-1市提出用（支出伝票）'!H15</f>
        <v>0</v>
      </c>
      <c r="I15" s="72" t="s">
        <v>25</v>
      </c>
      <c r="J15" s="102">
        <f>'3-1市提出用（支出伝票）'!J15</f>
        <v>0</v>
      </c>
      <c r="K15" s="72" t="s">
        <v>25</v>
      </c>
      <c r="L15" s="102">
        <f>'3-1市提出用（支出伝票）'!L15</f>
        <v>0</v>
      </c>
      <c r="M15" s="72" t="s">
        <v>25</v>
      </c>
      <c r="N15" s="102">
        <f>'3-1市提出用（支出伝票）'!N15</f>
        <v>0</v>
      </c>
      <c r="O15" s="72" t="s">
        <v>25</v>
      </c>
      <c r="P15" s="102">
        <f>'3-1市提出用（支出伝票）'!P15</f>
        <v>0</v>
      </c>
      <c r="Q15" s="72" t="s">
        <v>25</v>
      </c>
      <c r="R15" s="75"/>
      <c r="S15" s="92">
        <f>'3-1市提出用（支出伝票）'!S15</f>
        <v>0</v>
      </c>
      <c r="T15" s="72" t="s">
        <v>25</v>
      </c>
    </row>
    <row r="16" spans="1:20" x14ac:dyDescent="0.2">
      <c r="A16" s="197" t="s">
        <v>18</v>
      </c>
      <c r="B16" s="65"/>
      <c r="C16" s="67"/>
      <c r="D16" s="65"/>
      <c r="E16" s="67"/>
      <c r="F16" s="65"/>
      <c r="G16" s="67"/>
      <c r="H16" s="65"/>
      <c r="I16" s="67"/>
      <c r="J16" s="65"/>
      <c r="K16" s="67"/>
      <c r="L16" s="65"/>
      <c r="M16" s="67"/>
      <c r="N16" s="65"/>
      <c r="O16" s="67"/>
      <c r="P16" s="65"/>
      <c r="Q16" s="67"/>
      <c r="R16" s="76" t="s">
        <v>50</v>
      </c>
      <c r="S16" s="91"/>
      <c r="T16" s="67"/>
    </row>
    <row r="17" spans="1:20" ht="16.2" x14ac:dyDescent="0.2">
      <c r="A17" s="198"/>
      <c r="B17" s="139">
        <f>'3-1市提出用（支出伝票）'!B17</f>
        <v>0</v>
      </c>
      <c r="C17" s="140"/>
      <c r="D17" s="139">
        <f>'3-1市提出用（支出伝票）'!D17</f>
        <v>0</v>
      </c>
      <c r="E17" s="140"/>
      <c r="F17" s="139">
        <f>'3-1市提出用（支出伝票）'!F17</f>
        <v>0</v>
      </c>
      <c r="G17" s="140"/>
      <c r="H17" s="139">
        <f>'3-1市提出用（支出伝票）'!H17</f>
        <v>0</v>
      </c>
      <c r="I17" s="140"/>
      <c r="J17" s="139">
        <f>'3-1市提出用（支出伝票）'!J17</f>
        <v>0</v>
      </c>
      <c r="K17" s="140"/>
      <c r="L17" s="139">
        <f>'3-1市提出用（支出伝票）'!L17</f>
        <v>0</v>
      </c>
      <c r="M17" s="140"/>
      <c r="N17" s="139">
        <f>'3-1市提出用（支出伝票）'!N17</f>
        <v>0</v>
      </c>
      <c r="O17" s="140"/>
      <c r="P17" s="139">
        <f>'3-1市提出用（支出伝票）'!P17</f>
        <v>0</v>
      </c>
      <c r="Q17" s="140"/>
      <c r="R17" s="88"/>
      <c r="S17" s="93">
        <f>'3-1市提出用（支出伝票）'!S17</f>
        <v>0</v>
      </c>
      <c r="T17" s="78"/>
    </row>
    <row r="18" spans="1:20" x14ac:dyDescent="0.2">
      <c r="A18" s="8" t="s">
        <v>32</v>
      </c>
      <c r="B18" s="145" t="s">
        <v>29</v>
      </c>
      <c r="C18" s="146"/>
      <c r="D18" s="145" t="s">
        <v>29</v>
      </c>
      <c r="E18" s="146"/>
      <c r="F18" s="89"/>
      <c r="G18" s="82" t="s">
        <v>29</v>
      </c>
      <c r="H18" s="89"/>
      <c r="I18" s="82" t="s">
        <v>29</v>
      </c>
      <c r="J18" s="89"/>
      <c r="K18" s="82" t="s">
        <v>29</v>
      </c>
      <c r="L18" s="89"/>
      <c r="M18" s="82" t="s">
        <v>29</v>
      </c>
      <c r="N18" s="89"/>
      <c r="O18" s="82" t="s">
        <v>29</v>
      </c>
      <c r="P18" s="89"/>
      <c r="Q18" s="82" t="s">
        <v>29</v>
      </c>
      <c r="R18" s="75"/>
      <c r="S18" s="94"/>
      <c r="T18" s="72" t="s">
        <v>29</v>
      </c>
    </row>
    <row r="19" spans="1:20" ht="18" customHeight="1" x14ac:dyDescent="0.2">
      <c r="A19" s="9"/>
      <c r="B19" s="11"/>
      <c r="C19" s="21"/>
      <c r="D19" s="11"/>
      <c r="E19" s="21"/>
      <c r="F19" s="11"/>
      <c r="G19" s="21"/>
      <c r="H19" s="28" t="s">
        <v>39</v>
      </c>
      <c r="I19" s="31"/>
      <c r="J19" s="34"/>
      <c r="K19" s="32"/>
      <c r="L19" s="32"/>
      <c r="M19" s="32"/>
      <c r="N19" s="32"/>
      <c r="O19" s="41"/>
      <c r="P19" s="47"/>
      <c r="Q19" s="50" t="s">
        <v>9</v>
      </c>
      <c r="R19" s="79"/>
      <c r="S19" s="95">
        <v>1000</v>
      </c>
      <c r="T19" s="80" t="s">
        <v>29</v>
      </c>
    </row>
    <row r="20" spans="1:20" ht="18" customHeight="1" x14ac:dyDescent="0.2">
      <c r="H20" s="28" t="s">
        <v>37</v>
      </c>
      <c r="I20" s="32"/>
      <c r="J20" s="32"/>
      <c r="K20" s="32"/>
      <c r="L20" s="32"/>
      <c r="M20" s="32"/>
      <c r="N20" s="32"/>
      <c r="O20" s="41"/>
      <c r="P20" s="34"/>
      <c r="Q20" s="50" t="s">
        <v>51</v>
      </c>
      <c r="R20" s="81"/>
      <c r="S20" s="96">
        <f>'3-1市提出用（支出伝票）'!S20</f>
        <v>0</v>
      </c>
      <c r="T20" s="80" t="s">
        <v>29</v>
      </c>
    </row>
    <row r="21" spans="1:20" ht="18" customHeight="1" x14ac:dyDescent="0.2">
      <c r="H21" s="86" t="s">
        <v>58</v>
      </c>
      <c r="I21" s="87"/>
      <c r="J21" s="87"/>
      <c r="K21" s="87"/>
      <c r="L21" s="87"/>
      <c r="M21" s="87"/>
      <c r="N21" s="87"/>
      <c r="O21" s="87"/>
      <c r="P21" s="48"/>
      <c r="Q21" s="51" t="s">
        <v>45</v>
      </c>
      <c r="R21" s="79"/>
      <c r="S21" s="96">
        <f>'3-1市提出用（支出伝票）'!S21</f>
        <v>0</v>
      </c>
      <c r="T21" s="80" t="s">
        <v>29</v>
      </c>
    </row>
    <row r="22" spans="1:20" ht="18" customHeight="1" x14ac:dyDescent="0.25">
      <c r="H22" s="147" t="s">
        <v>36</v>
      </c>
      <c r="I22" s="148"/>
      <c r="J22" s="148"/>
      <c r="K22" s="148"/>
      <c r="L22" s="148"/>
      <c r="M22" s="148"/>
      <c r="N22" s="148"/>
      <c r="O22" s="42" t="s">
        <v>40</v>
      </c>
      <c r="P22" s="49"/>
      <c r="Q22" s="52"/>
      <c r="R22" s="79"/>
      <c r="S22" s="97">
        <f>'3-1市提出用（支出伝票）'!S22</f>
        <v>1000</v>
      </c>
      <c r="T22" s="80" t="s">
        <v>29</v>
      </c>
    </row>
    <row r="23" spans="1:20" x14ac:dyDescent="0.2">
      <c r="A23" s="122" t="s">
        <v>20</v>
      </c>
      <c r="B23" s="122"/>
      <c r="C23" s="122"/>
      <c r="D23" s="122"/>
      <c r="E23" s="122"/>
      <c r="F23" s="3"/>
    </row>
    <row r="24" spans="1:20" s="2" customFormat="1" ht="17.25" customHeight="1" x14ac:dyDescent="0.2">
      <c r="A24" s="10" t="s">
        <v>15</v>
      </c>
      <c r="B24" s="134" t="s">
        <v>60</v>
      </c>
      <c r="C24" s="135"/>
      <c r="D24" s="136"/>
      <c r="E24" s="134" t="s">
        <v>61</v>
      </c>
      <c r="F24" s="135"/>
      <c r="G24" s="136"/>
      <c r="H24" s="134" t="s">
        <v>62</v>
      </c>
      <c r="I24" s="135"/>
      <c r="J24" s="136"/>
      <c r="K24" s="134" t="s">
        <v>63</v>
      </c>
      <c r="L24" s="135"/>
      <c r="M24" s="136"/>
      <c r="N24" s="134" t="s">
        <v>64</v>
      </c>
      <c r="O24" s="149"/>
      <c r="P24" s="137"/>
      <c r="Q24" s="134" t="s">
        <v>5</v>
      </c>
      <c r="R24" s="141"/>
      <c r="S24" s="141"/>
      <c r="T24" s="138"/>
    </row>
    <row r="25" spans="1:20" x14ac:dyDescent="0.2">
      <c r="A25" s="199" t="s">
        <v>28</v>
      </c>
      <c r="B25" s="150"/>
      <c r="C25" s="151"/>
      <c r="D25" s="152"/>
      <c r="E25" s="150"/>
      <c r="F25" s="151"/>
      <c r="G25" s="152"/>
      <c r="H25" s="150"/>
      <c r="I25" s="151"/>
      <c r="J25" s="152"/>
      <c r="K25" s="150"/>
      <c r="L25" s="151"/>
      <c r="M25" s="152"/>
      <c r="N25" s="150"/>
      <c r="O25" s="151"/>
      <c r="P25" s="152"/>
      <c r="Q25" s="142"/>
      <c r="R25" s="143"/>
      <c r="S25" s="143"/>
      <c r="T25" s="144"/>
    </row>
    <row r="26" spans="1:20" ht="16.2" x14ac:dyDescent="0.2">
      <c r="A26" s="200"/>
      <c r="B26" s="208">
        <f>'3-1市提出用（支出伝票）'!B26</f>
        <v>0</v>
      </c>
      <c r="C26" s="184"/>
      <c r="D26" s="82" t="s">
        <v>7</v>
      </c>
      <c r="E26" s="208">
        <f>'3-1市提出用（支出伝票）'!E26</f>
        <v>0</v>
      </c>
      <c r="F26" s="209"/>
      <c r="G26" s="82" t="s">
        <v>7</v>
      </c>
      <c r="H26" s="208">
        <f>'3-1市提出用（支出伝票）'!H26</f>
        <v>0</v>
      </c>
      <c r="I26" s="209"/>
      <c r="J26" s="82" t="s">
        <v>7</v>
      </c>
      <c r="K26" s="208">
        <f>'3-1市提出用（支出伝票）'!K26</f>
        <v>0</v>
      </c>
      <c r="L26" s="209"/>
      <c r="M26" s="82" t="s">
        <v>7</v>
      </c>
      <c r="N26" s="208">
        <f>'3-1市提出用（支出伝票）'!N26</f>
        <v>0</v>
      </c>
      <c r="O26" s="209"/>
      <c r="P26" s="82" t="s">
        <v>7</v>
      </c>
      <c r="Q26" s="106"/>
      <c r="R26" s="217">
        <f>'3-2誌提出用（担当課控）'!R26</f>
        <v>0</v>
      </c>
      <c r="S26" s="217"/>
      <c r="T26" s="82" t="s">
        <v>65</v>
      </c>
    </row>
    <row r="27" spans="1:20" x14ac:dyDescent="0.2">
      <c r="A27" s="201" t="s">
        <v>30</v>
      </c>
      <c r="B27" s="154"/>
      <c r="C27" s="155"/>
      <c r="D27" s="156"/>
      <c r="E27" s="154"/>
      <c r="F27" s="155"/>
      <c r="G27" s="156"/>
      <c r="H27" s="154"/>
      <c r="I27" s="155"/>
      <c r="J27" s="156"/>
      <c r="K27" s="154"/>
      <c r="L27" s="155"/>
      <c r="M27" s="156"/>
      <c r="N27" s="154"/>
      <c r="O27" s="155"/>
      <c r="P27" s="156"/>
      <c r="Q27" s="218"/>
      <c r="R27" s="219"/>
      <c r="S27" s="219"/>
      <c r="T27" s="85"/>
    </row>
    <row r="28" spans="1:20" ht="16.2" x14ac:dyDescent="0.2">
      <c r="A28" s="202"/>
      <c r="B28" s="210">
        <f>'3-1市提出用（支出伝票）'!B28</f>
        <v>0</v>
      </c>
      <c r="C28" s="211"/>
      <c r="D28" s="82" t="s">
        <v>7</v>
      </c>
      <c r="E28" s="210">
        <f>'3-1市提出用（支出伝票）'!E28</f>
        <v>0</v>
      </c>
      <c r="F28" s="211"/>
      <c r="G28" s="82" t="s">
        <v>7</v>
      </c>
      <c r="H28" s="210">
        <f>'3-1市提出用（支出伝票）'!H28</f>
        <v>0</v>
      </c>
      <c r="I28" s="211"/>
      <c r="J28" s="82" t="s">
        <v>7</v>
      </c>
      <c r="K28" s="210">
        <f>'3-1市提出用（支出伝票）'!K28</f>
        <v>0</v>
      </c>
      <c r="L28" s="211"/>
      <c r="M28" s="82" t="s">
        <v>7</v>
      </c>
      <c r="N28" s="210">
        <f>'3-1市提出用（支出伝票）'!N28</f>
        <v>0</v>
      </c>
      <c r="O28" s="211"/>
      <c r="P28" s="82" t="s">
        <v>7</v>
      </c>
      <c r="Q28" s="106"/>
      <c r="R28" s="217">
        <f>'3-2誌提出用（担当課控）'!R28</f>
        <v>0</v>
      </c>
      <c r="S28" s="217"/>
      <c r="T28" s="85" t="s">
        <v>66</v>
      </c>
    </row>
    <row r="29" spans="1:20" ht="14.25" customHeight="1" x14ac:dyDescent="0.2">
      <c r="A29" s="7" t="s">
        <v>18</v>
      </c>
      <c r="B29" s="178"/>
      <c r="C29" s="179"/>
      <c r="D29" s="23"/>
      <c r="E29" s="182"/>
      <c r="F29" s="179"/>
      <c r="G29" s="23"/>
      <c r="H29" s="182"/>
      <c r="I29" s="179"/>
      <c r="J29" s="23"/>
      <c r="K29" s="182"/>
      <c r="L29" s="179"/>
      <c r="M29" s="23"/>
      <c r="N29" s="182"/>
      <c r="O29" s="179"/>
      <c r="P29" s="23"/>
      <c r="Q29" s="107" t="s">
        <v>31</v>
      </c>
      <c r="R29" s="108"/>
      <c r="S29" s="109"/>
      <c r="T29" s="20"/>
    </row>
    <row r="30" spans="1:20" ht="16.2" x14ac:dyDescent="0.2">
      <c r="A30" s="8" t="s">
        <v>32</v>
      </c>
      <c r="B30" s="214">
        <f>'3-1市提出用（支出伝票）'!B30</f>
        <v>0</v>
      </c>
      <c r="C30" s="211"/>
      <c r="D30" s="82" t="s">
        <v>29</v>
      </c>
      <c r="E30" s="214">
        <f>'3-1市提出用（支出伝票）'!E30</f>
        <v>0</v>
      </c>
      <c r="F30" s="211"/>
      <c r="G30" s="82" t="s">
        <v>29</v>
      </c>
      <c r="H30" s="214">
        <f>'3-1市提出用（支出伝票）'!H30</f>
        <v>0</v>
      </c>
      <c r="I30" s="211"/>
      <c r="J30" s="82" t="s">
        <v>29</v>
      </c>
      <c r="K30" s="214">
        <f>'3-1市提出用（支出伝票）'!K30</f>
        <v>0</v>
      </c>
      <c r="L30" s="211"/>
      <c r="M30" s="82" t="s">
        <v>29</v>
      </c>
      <c r="N30" s="214">
        <f>'3-1市提出用（支出伝票）'!N30</f>
        <v>0</v>
      </c>
      <c r="O30" s="211"/>
      <c r="P30" s="82" t="s">
        <v>29</v>
      </c>
      <c r="Q30" s="110"/>
      <c r="R30" s="217">
        <f>'3-2誌提出用（担当課控）'!R30</f>
        <v>0</v>
      </c>
      <c r="S30" s="217"/>
      <c r="T30" s="72" t="s">
        <v>29</v>
      </c>
    </row>
    <row r="31" spans="1:20" ht="18" customHeight="1" x14ac:dyDescent="0.2">
      <c r="A31" s="9"/>
      <c r="B31" s="11"/>
      <c r="C31" s="21"/>
      <c r="D31" s="11"/>
      <c r="E31" s="21"/>
      <c r="F31" s="11"/>
      <c r="G31" s="21"/>
      <c r="H31" s="28" t="s">
        <v>39</v>
      </c>
      <c r="I31" s="31"/>
      <c r="J31" s="34"/>
      <c r="K31" s="32"/>
      <c r="L31" s="32"/>
      <c r="M31" s="32"/>
      <c r="N31" s="32"/>
      <c r="O31" s="41"/>
      <c r="P31" s="47"/>
      <c r="Q31" s="50" t="s">
        <v>10</v>
      </c>
      <c r="R31" s="99"/>
      <c r="S31" s="103">
        <v>1000</v>
      </c>
      <c r="T31" s="80" t="s">
        <v>29</v>
      </c>
    </row>
    <row r="32" spans="1:20" ht="18" customHeight="1" x14ac:dyDescent="0.2">
      <c r="A32" s="161"/>
      <c r="B32" s="161"/>
      <c r="C32" s="161"/>
      <c r="D32" s="161"/>
      <c r="E32" s="161"/>
      <c r="F32" s="161"/>
      <c r="G32" s="172"/>
      <c r="H32" s="22" t="s">
        <v>42</v>
      </c>
      <c r="I32" s="25"/>
      <c r="J32" s="25"/>
      <c r="K32" s="25"/>
      <c r="L32" s="25"/>
      <c r="M32" s="25"/>
      <c r="N32" s="25"/>
      <c r="O32" s="43"/>
      <c r="P32" s="48"/>
      <c r="Q32" s="51" t="s">
        <v>52</v>
      </c>
      <c r="R32" s="100"/>
      <c r="S32" s="104">
        <f>'3-1市提出用（支出伝票）'!S32</f>
        <v>0</v>
      </c>
      <c r="T32" s="80" t="s">
        <v>29</v>
      </c>
    </row>
    <row r="33" spans="1:20" ht="18" customHeight="1" x14ac:dyDescent="0.2">
      <c r="A33" s="161"/>
      <c r="B33" s="161"/>
      <c r="C33" s="161"/>
      <c r="D33" s="161"/>
      <c r="E33" s="161"/>
      <c r="F33" s="161"/>
      <c r="G33" s="172"/>
      <c r="H33" s="29" t="s">
        <v>59</v>
      </c>
      <c r="I33" s="33"/>
      <c r="J33" s="33"/>
      <c r="K33" s="33"/>
      <c r="L33" s="33"/>
      <c r="M33" s="33"/>
      <c r="N33" s="33"/>
      <c r="O33" s="44"/>
      <c r="Q33" s="55" t="s">
        <v>54</v>
      </c>
      <c r="R33" s="100"/>
      <c r="S33" s="104">
        <f>'3-1市提出用（支出伝票）'!S33</f>
        <v>0</v>
      </c>
      <c r="T33" s="80" t="s">
        <v>29</v>
      </c>
    </row>
    <row r="34" spans="1:20" ht="18" customHeight="1" x14ac:dyDescent="0.25">
      <c r="A34" s="161"/>
      <c r="B34" s="162"/>
      <c r="C34" s="162"/>
      <c r="D34" s="162"/>
      <c r="E34" s="162"/>
      <c r="F34" s="162"/>
      <c r="G34" s="163"/>
      <c r="H34" s="164" t="s">
        <v>49</v>
      </c>
      <c r="I34" s="149"/>
      <c r="J34" s="149"/>
      <c r="K34" s="149"/>
      <c r="L34" s="149"/>
      <c r="M34" s="149"/>
      <c r="N34" s="149"/>
      <c r="O34" s="45" t="s">
        <v>44</v>
      </c>
      <c r="P34" s="48"/>
      <c r="Q34" s="56"/>
      <c r="R34" s="100"/>
      <c r="S34" s="105">
        <f>'3-1市提出用（支出伝票）'!S34</f>
        <v>1000</v>
      </c>
      <c r="T34" s="80" t="s">
        <v>29</v>
      </c>
    </row>
    <row r="35" spans="1:20" ht="18" customHeight="1" x14ac:dyDescent="0.2">
      <c r="A35" s="161"/>
      <c r="B35" s="165"/>
      <c r="C35" s="165"/>
      <c r="D35" s="165"/>
      <c r="E35" s="165"/>
      <c r="F35" s="165"/>
      <c r="G35" s="165"/>
      <c r="H35" s="166"/>
      <c r="I35" s="33"/>
      <c r="J35" s="33"/>
      <c r="K35" s="33"/>
      <c r="L35" s="33"/>
      <c r="M35" s="33"/>
      <c r="N35" s="33"/>
      <c r="O35" s="46"/>
      <c r="P35" s="12"/>
      <c r="Q35" s="12"/>
      <c r="R35" s="33"/>
      <c r="S35" s="21"/>
    </row>
    <row r="36" spans="1:20" ht="14.25" customHeight="1" x14ac:dyDescent="0.2">
      <c r="H36" s="30"/>
      <c r="I36" s="33"/>
      <c r="J36" s="33"/>
      <c r="K36" s="33"/>
      <c r="L36" s="33"/>
      <c r="M36" s="33"/>
      <c r="N36" s="33"/>
      <c r="O36" s="46"/>
      <c r="P36" s="12"/>
      <c r="Q36" s="12"/>
      <c r="R36" s="33"/>
      <c r="S36" s="21"/>
    </row>
    <row r="37" spans="1:20" ht="17.25" customHeight="1" x14ac:dyDescent="0.2">
      <c r="A37" s="130" t="s">
        <v>13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</row>
    <row r="38" spans="1:20" x14ac:dyDescent="0.2">
      <c r="A38" s="11"/>
      <c r="B38" s="11"/>
      <c r="C38" s="11"/>
      <c r="D38" s="24"/>
      <c r="E38" s="24"/>
    </row>
    <row r="39" spans="1:20" ht="33" customHeight="1" x14ac:dyDescent="0.2">
      <c r="A39" s="12"/>
      <c r="B39" s="12"/>
      <c r="C39" s="22" t="s">
        <v>23</v>
      </c>
      <c r="D39" s="25"/>
      <c r="E39" s="25"/>
      <c r="F39" s="25"/>
      <c r="G39" s="25"/>
      <c r="H39" s="25"/>
      <c r="I39" s="17"/>
      <c r="J39" s="35"/>
      <c r="K39" s="212">
        <f>'3-1市提出用（支出伝票）'!K39</f>
        <v>2000</v>
      </c>
      <c r="L39" s="213"/>
      <c r="M39" s="213"/>
      <c r="N39" s="213"/>
      <c r="O39" s="213"/>
      <c r="P39" s="213"/>
      <c r="Q39" s="213"/>
      <c r="R39" s="51" t="s">
        <v>29</v>
      </c>
    </row>
    <row r="41" spans="1:20" x14ac:dyDescent="0.2">
      <c r="A41" s="122" t="s">
        <v>11</v>
      </c>
      <c r="B41" s="122"/>
      <c r="C41" s="122"/>
      <c r="D41" s="122"/>
      <c r="E41" s="122"/>
      <c r="F41" s="122"/>
      <c r="G41" s="122"/>
      <c r="H41" s="122"/>
      <c r="I41" s="122"/>
      <c r="J41" s="3"/>
    </row>
    <row r="42" spans="1:20" x14ac:dyDescent="0.2">
      <c r="J42" s="1" t="s">
        <v>43</v>
      </c>
      <c r="M42" s="1" t="s">
        <v>46</v>
      </c>
    </row>
    <row r="44" spans="1:20" x14ac:dyDescent="0.2">
      <c r="A44" s="132" t="s">
        <v>14</v>
      </c>
      <c r="B44" s="132"/>
      <c r="C44" s="132"/>
      <c r="D44" s="132"/>
      <c r="E44" s="132"/>
      <c r="F44" s="132"/>
    </row>
    <row r="46" spans="1:20" x14ac:dyDescent="0.2">
      <c r="G46" s="122" t="s">
        <v>33</v>
      </c>
      <c r="H46" s="122"/>
      <c r="I46" s="122"/>
      <c r="J46" s="122"/>
      <c r="K46" s="122"/>
      <c r="L46" s="122"/>
      <c r="M46" s="122"/>
      <c r="N46" s="3"/>
    </row>
    <row r="47" spans="1:20" x14ac:dyDescent="0.2">
      <c r="G47" s="3"/>
      <c r="H47" s="3"/>
      <c r="I47" s="3"/>
      <c r="J47" s="3"/>
      <c r="K47" s="3"/>
      <c r="L47" s="3"/>
      <c r="M47" s="3"/>
      <c r="N47" s="3"/>
      <c r="S47" s="58"/>
    </row>
    <row r="48" spans="1:20" x14ac:dyDescent="0.2">
      <c r="G48" s="122" t="s">
        <v>34</v>
      </c>
      <c r="H48" s="122"/>
      <c r="I48" s="122"/>
      <c r="J48" s="122"/>
      <c r="K48" s="122"/>
      <c r="L48" s="173"/>
      <c r="M48" s="174"/>
      <c r="N48" s="174"/>
      <c r="O48" s="174"/>
      <c r="P48" s="174"/>
      <c r="Q48" s="174"/>
      <c r="R48" s="174"/>
    </row>
    <row r="50" spans="7:19" x14ac:dyDescent="0.2">
      <c r="G50" s="122" t="s">
        <v>35</v>
      </c>
      <c r="H50" s="122"/>
      <c r="I50" s="122"/>
      <c r="J50" s="122"/>
      <c r="K50" s="122"/>
      <c r="L50" s="173"/>
      <c r="M50" s="175"/>
      <c r="N50" s="175"/>
      <c r="O50" s="175"/>
      <c r="P50" s="175"/>
      <c r="Q50" s="175"/>
    </row>
    <row r="52" spans="7:19" x14ac:dyDescent="0.2">
      <c r="G52" s="3" t="s">
        <v>38</v>
      </c>
      <c r="H52" s="3"/>
      <c r="I52" s="3"/>
      <c r="J52" s="3"/>
      <c r="K52" s="3"/>
      <c r="L52" s="187" t="s">
        <v>41</v>
      </c>
      <c r="M52" s="188"/>
      <c r="N52" s="188"/>
      <c r="O52" s="188"/>
      <c r="P52" s="188"/>
      <c r="Q52" s="188"/>
      <c r="R52" s="188"/>
      <c r="S52" s="59" t="s">
        <v>53</v>
      </c>
    </row>
    <row r="53" spans="7:19" x14ac:dyDescent="0.2">
      <c r="G53" s="3"/>
      <c r="H53" s="3"/>
      <c r="I53" s="3"/>
      <c r="J53" s="3"/>
      <c r="K53" s="3"/>
      <c r="L53" s="37"/>
      <c r="M53" s="39"/>
      <c r="N53" s="39"/>
      <c r="O53" s="39"/>
      <c r="P53" s="39"/>
      <c r="Q53" s="39"/>
      <c r="R53" s="39"/>
      <c r="S53" s="59"/>
    </row>
    <row r="54" spans="7:19" x14ac:dyDescent="0.2">
      <c r="G54" s="3"/>
      <c r="H54" s="3"/>
      <c r="I54" s="3"/>
      <c r="J54" s="3"/>
      <c r="K54" s="3"/>
      <c r="L54" s="37"/>
      <c r="M54" s="39"/>
      <c r="N54" s="39"/>
      <c r="O54" s="39"/>
      <c r="P54" s="39"/>
      <c r="Q54" s="39"/>
      <c r="R54" s="39"/>
      <c r="S54" s="59"/>
    </row>
    <row r="55" spans="7:19" x14ac:dyDescent="0.2">
      <c r="N55" s="220" t="s">
        <v>57</v>
      </c>
      <c r="O55" s="220"/>
      <c r="P55" s="220"/>
      <c r="Q55" s="220"/>
      <c r="R55" s="220"/>
    </row>
  </sheetData>
  <mergeCells count="100">
    <mergeCell ref="A27:A28"/>
    <mergeCell ref="R30:S30"/>
    <mergeCell ref="A44:F44"/>
    <mergeCell ref="G46:M46"/>
    <mergeCell ref="G48:K48"/>
    <mergeCell ref="L48:R48"/>
    <mergeCell ref="H34:N34"/>
    <mergeCell ref="A35:H35"/>
    <mergeCell ref="A41:I41"/>
    <mergeCell ref="B29:C29"/>
    <mergeCell ref="E29:F29"/>
    <mergeCell ref="H29:I29"/>
    <mergeCell ref="K29:L29"/>
    <mergeCell ref="N29:O29"/>
    <mergeCell ref="N55:R55"/>
    <mergeCell ref="A9:A10"/>
    <mergeCell ref="A11:A12"/>
    <mergeCell ref="B11:C12"/>
    <mergeCell ref="D11:E12"/>
    <mergeCell ref="F11:G12"/>
    <mergeCell ref="H11:I12"/>
    <mergeCell ref="J11:K12"/>
    <mergeCell ref="L11:M12"/>
    <mergeCell ref="N11:O12"/>
    <mergeCell ref="P11:Q12"/>
    <mergeCell ref="A16:A17"/>
    <mergeCell ref="A25:A26"/>
    <mergeCell ref="A37:S37"/>
    <mergeCell ref="K39:Q39"/>
    <mergeCell ref="G50:K50"/>
    <mergeCell ref="E30:F30"/>
    <mergeCell ref="H30:I30"/>
    <mergeCell ref="K30:L30"/>
    <mergeCell ref="N30:O30"/>
    <mergeCell ref="L52:R52"/>
    <mergeCell ref="L50:Q50"/>
    <mergeCell ref="A32:G32"/>
    <mergeCell ref="A33:G33"/>
    <mergeCell ref="A34:G34"/>
    <mergeCell ref="Q27:S27"/>
    <mergeCell ref="B28:C28"/>
    <mergeCell ref="E28:F28"/>
    <mergeCell ref="H28:I28"/>
    <mergeCell ref="K28:L28"/>
    <mergeCell ref="N28:O28"/>
    <mergeCell ref="R28:S28"/>
    <mergeCell ref="B27:D27"/>
    <mergeCell ref="E27:G27"/>
    <mergeCell ref="H27:J27"/>
    <mergeCell ref="K27:M27"/>
    <mergeCell ref="N27:P27"/>
    <mergeCell ref="B30:C30"/>
    <mergeCell ref="N26:O26"/>
    <mergeCell ref="B25:D25"/>
    <mergeCell ref="E25:G25"/>
    <mergeCell ref="H25:J25"/>
    <mergeCell ref="K25:M25"/>
    <mergeCell ref="N25:P25"/>
    <mergeCell ref="R26:S26"/>
    <mergeCell ref="Q25:T25"/>
    <mergeCell ref="B18:C18"/>
    <mergeCell ref="D18:E18"/>
    <mergeCell ref="H22:N22"/>
    <mergeCell ref="A23:E23"/>
    <mergeCell ref="B24:D24"/>
    <mergeCell ref="E24:G24"/>
    <mergeCell ref="H24:J24"/>
    <mergeCell ref="K24:M24"/>
    <mergeCell ref="N24:P24"/>
    <mergeCell ref="Q24:T24"/>
    <mergeCell ref="B26:C26"/>
    <mergeCell ref="E26:F26"/>
    <mergeCell ref="H26:I26"/>
    <mergeCell ref="K26:L26"/>
    <mergeCell ref="L17:M17"/>
    <mergeCell ref="N17:O17"/>
    <mergeCell ref="P17:Q17"/>
    <mergeCell ref="B10:C10"/>
    <mergeCell ref="D10:E10"/>
    <mergeCell ref="F10:G10"/>
    <mergeCell ref="H10:I10"/>
    <mergeCell ref="J10:K10"/>
    <mergeCell ref="B17:C17"/>
    <mergeCell ref="D17:E17"/>
    <mergeCell ref="F17:G17"/>
    <mergeCell ref="H17:I17"/>
    <mergeCell ref="J17:K17"/>
    <mergeCell ref="A8:E8"/>
    <mergeCell ref="B9:I9"/>
    <mergeCell ref="J9:Q9"/>
    <mergeCell ref="R9:T10"/>
    <mergeCell ref="A1:E1"/>
    <mergeCell ref="L2:O2"/>
    <mergeCell ref="P2:S2"/>
    <mergeCell ref="A4:S4"/>
    <mergeCell ref="A5:S5"/>
    <mergeCell ref="L10:M10"/>
    <mergeCell ref="N10:O10"/>
    <mergeCell ref="P10:Q10"/>
    <mergeCell ref="N7:T7"/>
  </mergeCells>
  <phoneticPr fontId="1"/>
  <pageMargins left="0.70866141732283472" right="0.19685039370078741" top="0.59055118110236227" bottom="0.39370078740157483" header="0.51181102362204722" footer="0.39370078740157483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3-1市提出用（支出伝票）</vt:lpstr>
      <vt:lpstr>3-2誌提出用（担当課控）</vt:lpstr>
      <vt:lpstr>3-3取扱店控</vt:lpstr>
      <vt:lpstr>'3-1市提出用（支出伝票）'!Print_Area</vt:lpstr>
      <vt:lpstr>'3-2誌提出用（担当課控）'!Print_Area</vt:lpstr>
      <vt:lpstr>'3-3取扱店控'!Print_Area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羽村市役所</dc:creator>
  <cp:lastModifiedBy>Administrator</cp:lastModifiedBy>
  <cp:lastPrinted>2025-05-30T08:09:38Z</cp:lastPrinted>
  <dcterms:created xsi:type="dcterms:W3CDTF">2002-04-08T02:23:25Z</dcterms:created>
  <dcterms:modified xsi:type="dcterms:W3CDTF">2025-06-05T23:56:43Z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2023-10-13T03:54:00Z</vt:filetime>
  </property>
</Properties>
</file>